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41134780" localSheetId="0">'0503723'!$B$280:$L$280</definedName>
    <definedName name="TR_30200300711_2341134781" localSheetId="0">'0503723'!$B$281:$L$281</definedName>
    <definedName name="TR_30200300711_2341134782" localSheetId="0">'0503723'!$B$282:$L$282</definedName>
    <definedName name="TR_30200300711_2341134784" localSheetId="0">'0503723'!$B$283:$L$283</definedName>
    <definedName name="TR_30200300711_2341134786" localSheetId="0">'0503723'!$B$284:$L$284</definedName>
    <definedName name="TR_30200300711_2341134788" localSheetId="0">'0503723'!$B$285:$L$285</definedName>
    <definedName name="TR_30200300711_2341134789" localSheetId="0">'0503723'!$B$286:$L$286</definedName>
    <definedName name="TR_30200300711_2341134790" localSheetId="0">'0503723'!$B$287:$L$287</definedName>
    <definedName name="TR_30200300711_2341134793" localSheetId="0">'0503723'!$B$288:$L$288</definedName>
    <definedName name="TR_30200300711_2341134795" localSheetId="0">'0503723'!$B$289:$L$289</definedName>
    <definedName name="TR_30200300711_2341134796" localSheetId="0">'0503723'!$B$290:$L$290</definedName>
    <definedName name="TR_30200300711_2341134799" localSheetId="0">'0503723'!$B$291:$L$291</definedName>
    <definedName name="TR_30200300711_2341134800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I238" s="1"/>
  <c r="I237" s="1"/>
  <c r="J240"/>
  <c r="I240"/>
  <c r="J238"/>
  <c r="J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/>
  <c r="I113" s="1"/>
  <c r="J104"/>
  <c r="I104"/>
  <c r="J95"/>
  <c r="J91" s="1"/>
  <c r="I95"/>
  <c r="I91" s="1"/>
  <c r="J81"/>
  <c r="J76" s="1"/>
  <c r="J74" s="1"/>
  <c r="I81"/>
  <c r="I76"/>
  <c r="J66"/>
  <c r="I66"/>
  <c r="J59"/>
  <c r="I59"/>
  <c r="J51"/>
  <c r="I51"/>
  <c r="J44"/>
  <c r="I44"/>
  <c r="J32"/>
  <c r="I32"/>
  <c r="J19"/>
  <c r="I19"/>
  <c r="I17" s="1"/>
  <c r="J17"/>
  <c r="I16" l="1"/>
  <c r="I74"/>
  <c r="J16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<sst xmlns="http://schemas.openxmlformats.org/spreadsheetml/2006/main" count="810" uniqueCount="641">
  <si>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</si>
  <si>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</si>
  <si>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</si>
  <si>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</si>
  <si>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</si>
  <si>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</si>
  <si>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</si>
  <si>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</si>
  <si>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</si>
  <si>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</si>
  <si>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</si>
  <si>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</si>
  <si>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</si>
  <si>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</si>
  <si>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</si>
  <si>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</si>
  <si>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</si>
  <si>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</si>
  <si>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</si>
  <si>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</si>
  <si>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</si>
  <si>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</si>
  <si>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 xml:space="preserve">по ОКПО </t>
  </si>
  <si>
    <t>50972607</t>
  </si>
  <si>
    <t>VRO</t>
  </si>
  <si>
    <t>ExecutorPhone</t>
  </si>
  <si>
    <t>Обособленное подразделение</t>
  </si>
  <si>
    <t>3128018215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</si>
  <si>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</si>
  <si>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</si>
  <si>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</si>
  <si>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</si>
  <si>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</si>
  <si>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</si>
  <si>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</si>
  <si>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</si>
  <si>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</si>
  <si>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</si>
  <si>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</si>
  <si>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</si>
  <si>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</si>
  <si>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</si>
  <si>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</si>
  <si>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</si>
  <si>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</si>
  <si>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</si>
  <si>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</si>
  <si>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</si>
  <si>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</si>
  <si>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</si>
  <si>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</si>
  <si>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</si>
  <si>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</si>
  <si>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</si>
  <si>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</si>
  <si>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</si>
  <si>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</si>
  <si>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</si>
  <si>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</si>
  <si>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</si>
  <si>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</si>
  <si>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</si>
  <si>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</si>
  <si>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</si>
  <si>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</si>
  <si>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</si>
  <si>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</si>
  <si>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</si>
  <si>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</si>
  <si>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</si>
  <si>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</si>
  <si>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</si>
  <si>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</si>
  <si>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</si>
  <si>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</si>
  <si>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</si>
  <si>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</si>
  <si>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</si>
  <si>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</si>
  <si>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</si>
  <si>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</si>
  <si>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</si>
  <si>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</si>
  <si>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</si>
  <si>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</si>
  <si>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</si>
  <si>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</si>
  <si>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</si>
  <si>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</si>
  <si>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</si>
  <si>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</si>
  <si>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</si>
  <si>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</si>
  <si>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</si>
  <si>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</si>
  <si>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</si>
  <si>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</si>
  <si>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</si>
  <si>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</si>
  <si>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</si>
  <si>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</si>
  <si>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</si>
  <si>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</si>
  <si>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</si>
  <si>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</si>
  <si>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</si>
  <si>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</si>
  <si>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</si>
  <si>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</si>
  <si>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</si>
  <si>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</si>
  <si>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</si>
  <si>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</si>
  <si>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</si>
  <si>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</si>
  <si>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</si>
  <si>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</si>
  <si>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</si>
  <si>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</si>
  <si>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</si>
  <si>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</si>
  <si>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</si>
  <si>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</si>
  <si>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</si>
  <si>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</si>
  <si>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</si>
  <si>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</si>
  <si>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</si>
  <si>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</si>
  <si>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</si>
  <si>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</si>
  <si>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</si>
  <si>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</si>
  <si>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</si>
  <si>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</si>
  <si>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</si>
  <si>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</si>
  <si>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</si>
  <si>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</si>
  <si>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</si>
  <si>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</si>
  <si>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</si>
  <si>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</si>
  <si>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</si>
  <si>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</si>
  <si>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</si>
  <si>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</si>
  <si>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</si>
  <si>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</si>
  <si>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</si>
  <si>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</si>
  <si>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</si>
  <si>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</si>
  <si>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</si>
  <si>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</si>
  <si>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</si>
  <si>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</si>
  <si>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</si>
  <si>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</si>
  <si>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</si>
  <si>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</si>
  <si>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</si>
  <si>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</si>
  <si>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</si>
  <si>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</si>
  <si>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</si>
  <si>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</si>
  <si>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</si>
  <si>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</si>
  <si>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</si>
  <si>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</si>
  <si>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</si>
  <si>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</si>
  <si>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</si>
  <si>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</si>
  <si>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</si>
  <si>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</si>
  <si>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</si>
  <si>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</si>
  <si>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</si>
  <si>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</si>
  <si>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</si>
  <si>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</si>
  <si>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</si>
  <si>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</si>
  <si>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</si>
  <si>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</si>
  <si>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</si>
  <si>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</si>
  <si>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</si>
  <si>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</si>
  <si>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</si>
  <si>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</si>
  <si>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</si>
  <si>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</si>
  <si>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</si>
  <si>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</si>
  <si>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</si>
  <si>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</si>
  <si>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</si>
  <si>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</si>
  <si>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</si>
  <si>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</si>
  <si>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</si>
  <si>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</si>
  <si>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</si>
  <si>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</si>
  <si>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</si>
  <si>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</si>
  <si>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</si>
  <si>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</si>
  <si>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</si>
  <si>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</si>
  <si>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</si>
  <si>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</si>
  <si>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</si>
  <si>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</si>
  <si>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</si>
  <si>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</si>
  <si>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</si>
  <si>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</si>
  <si>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</si>
  <si>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</si>
  <si>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</si>
  <si>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</si>
  <si>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</si>
  <si>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</si>
  <si>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</si>
  <si>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</si>
  <si>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</si>
  <si>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</si>
  <si>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</si>
  <si>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</si>
  <si>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</si>
  <si>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</si>
  <si>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</si>
  <si>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</si>
  <si>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</si>
  <si>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</si>
  <si>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</si>
  <si>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</si>
  <si>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</si>
  <si>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</si>
  <si>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</si>
  <si>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</si>
  <si>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</si>
  <si>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</si>
  <si>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</si>
  <si>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</si>
  <si>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</si>
  <si>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</si>
  <si>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</si>
  <si>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</si>
  <si>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</si>
  <si>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</si>
  <si>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</si>
  <si>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</si>
  <si>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</si>
  <si>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</si>
  <si>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</si>
  <si>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</si>
  <si>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</si>
  <si>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</si>
  <si>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</si>
  <si>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</si>
  <si>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</si>
  <si>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</si>
  <si>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</si>
  <si>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</si>
  <si>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</si>
  <si>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</si>
  <si>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</si>
  <si>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</si>
  <si>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</si>
  <si>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</si>
  <si>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</si>
  <si>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</si>
  <si>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</si>
  <si>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</si>
  <si>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</si>
  <si>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</si>
  <si>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</si>
  <si>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</si>
  <si>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</si>
  <si>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</si>
  <si>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</si>
  <si>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</si>
  <si>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</si>
  <si>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</si>
  <si>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</si>
  <si>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</si>
  <si>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</si>
  <si>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</si>
  <si>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</si>
  <si>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</si>
  <si>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</si>
  <si>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</si>
  <si>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</si>
  <si>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</si>
  <si>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</si>
  <si>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</si>
  <si>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</si>
  <si>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</si>
  <si>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</si>
  <si>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</si>
  <si>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</si>
  <si>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</si>
  <si>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</si>
  <si>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</si>
  <si>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</si>
  <si>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</si>
  <si>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</si>
  <si>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</si>
  <si>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</si>
  <si>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</si>
  <si>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</si>
  <si>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</si>
  <si>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</si>
  <si>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</si>
  <si>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</si>
  <si>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</si>
  <si>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</si>
  <si>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</si>
  <si>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</si>
  <si>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</si>
  <si>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</si>
  <si>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</si>
  <si>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</si>
  <si>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</si>
  <si>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</si>
  <si>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</si>
  <si>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</si>
  <si>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</si>
  <si>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</si>
  <si>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</si>
  <si>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</si>
  <si>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</si>
  <si>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</si>
  <si>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</si>
  <si>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</si>
  <si>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</si>
  <si>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</si>
  <si>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</si>
  <si>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</si>
  <si>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</si>
  <si>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</si>
  <si>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</si>
  <si>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</si>
  <si>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</si>
  <si>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</si>
  <si>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</si>
  <si>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</si>
  <si>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</si>
  <si>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</si>
  <si>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</si>
  <si>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</si>
  <si>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</si>
  <si>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</si>
  <si>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</si>
  <si>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</si>
  <si>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</si>
  <si>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</si>
  <si>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</si>
  <si>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</si>
  <si>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</si>
  <si>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</si>
  <si>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</si>
  <si>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</si>
  <si>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</si>
  <si>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</si>
  <si>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</si>
  <si>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</si>
  <si>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</si>
  <si>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</si>
  <si>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</si>
  <si>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</si>
  <si>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</si>
  <si>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</si>
  <si>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</si>
  <si>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</si>
  <si>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</si>
  <si>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</si>
  <si>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</si>
  <si>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</si>
  <si>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</si>
  <si>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</si>
  <si>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</si>
  <si>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</si>
  <si>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</si>
  <si>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</si>
  <si>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</si>
  <si>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</si>
  <si>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</si>
  <si>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</si>
  <si>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</si>
  <si>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</si>
  <si>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</si>
  <si>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</si>
  <si>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</si>
  <si>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</si>
  <si>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</si>
  <si>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</si>
  <si>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</si>
  <si>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</si>
  <si>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</si>
  <si>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</si>
  <si>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</si>
  <si>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</si>
  <si>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</si>
  <si>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</si>
  <si>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</si>
  <si>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</si>
  <si>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</si>
  <si>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</si>
  <si>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</si>
  <si>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</si>
  <si>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</si>
  <si>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</si>
  <si>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</si>
  <si>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</si>
  <si>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</si>
  <si>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</si>
  <si>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</si>
  <si>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</si>
  <si>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</si>
  <si>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</si>
  <si>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</si>
  <si>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</si>
  <si>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</si>
  <si>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</si>
  <si>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</si>
  <si>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</si>
  <si>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</si>
  <si>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</si>
  <si>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</si>
  <si>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</si>
  <si>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</si>
  <si>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</si>
  <si>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</si>
  <si>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</si>
  <si>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</si>
  <si>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</si>
  <si>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</si>
  <si>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</si>
  <si>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</si>
  <si>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</si>
  <si>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</si>
  <si>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</si>
  <si>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</si>
  <si>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</si>
  <si>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</si>
  <si>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</si>
  <si>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</si>
  <si>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</si>
  <si>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</si>
  <si>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</si>
  <si>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</si>
  <si>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</si>
  <si>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</si>
  <si>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</si>
  <si>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</si>
  <si>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</si>
  <si>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</si>
  <si>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</si>
  <si>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</si>
  <si>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</si>
  <si>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</si>
  <si>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</si>
  <si>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</si>
  <si>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</si>
  <si>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</si>
  <si>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</si>
  <si>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</si>
  <si>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</si>
  <si>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</si>
  <si>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</si>
  <si>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</si>
  <si>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</si>
  <si>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</si>
  <si>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</si>
  <si>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</si>
  <si>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</si>
  <si>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</si>
  <si>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</si>
  <si>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</si>
  <si>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</si>
  <si>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</si>
  <si>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</si>
  <si>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</si>
  <si>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</si>
  <si>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</si>
  <si>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</si>
  <si>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</si>
  <si>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</si>
  <si>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</si>
  <si>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</si>
  <si>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</si>
  <si>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</si>
  <si>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</si>
  <si>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</si>
  <si>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</si>
  <si>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</si>
  <si>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</si>
  <si>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</si>
  <si>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</si>
  <si>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</si>
  <si>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</si>
  <si>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</si>
  <si>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</si>
  <si>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</si>
  <si>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</si>
  <si>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</si>
  <si>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</si>
  <si>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</si>
  <si>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</si>
  <si>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</si>
  <si>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</si>
  <si>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</si>
  <si>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</si>
  <si>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</si>
  <si>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</si>
  <si>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</si>
  <si>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</si>
  <si>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</si>
  <si>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</si>
  <si>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</si>
  <si>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</si>
  <si>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</si>
  <si>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</si>
  <si>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</si>
  <si>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</si>
  <si>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</si>
  <si>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</si>
  <si>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</si>
  <si>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</si>
  <si>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</si>
  <si>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</si>
  <si>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</si>
  <si>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</si>
  <si>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</si>
  <si>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</si>
  <si>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</si>
  <si>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</si>
  <si>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</si>
  <si>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</si>
  <si>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</si>
  <si>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</si>
  <si>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</si>
  <si>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</si>
  <si>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</si>
  <si>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</si>
  <si>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</si>
  <si>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</si>
  <si>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</si>
  <si>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</si>
  <si>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</si>
  <si>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</si>
  <si>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</si>
  <si>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</si>
  <si>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</si>
  <si>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</si>
  <si>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</si>
  <si>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</si>
  <si>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</si>
  <si>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</si>
  <si>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</si>
  <si>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</si>
  <si>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</si>
  <si>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</si>
  <si>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</si>
  <si>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</si>
  <si>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</si>
  <si>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</si>
  <si>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</si>
  <si>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</si>
  <si>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</si>
  <si>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</si>
  <si>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</si>
  <si>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</si>
  <si>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</si>
  <si>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</si>
  <si>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</si>
  <si>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</si>
  <si>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</si>
  <si>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</si>
  <si>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</si>
  <si>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</si>
  <si>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</si>
  <si>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</si>
  <si>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</si>
  <si>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</si>
  <si>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</si>
  <si>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</si>
  <si>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</si>
  <si>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</si>
  <si>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</si>
  <si>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</si>
  <si>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</si>
  <si>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</si>
  <si>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</si>
  <si>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</si>
  <si>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</si>
  <si>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</si>
  <si>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</si>
  <si>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</si>
  <si>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</si>
  <si>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</si>
  <si>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</si>
  <si>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</si>
  <si>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</si>
  <si>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</si>
  <si>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</si>
  <si>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</si>
  <si>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</si>
  <si>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Работы, услуги по содержанию имущества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</si>
  <si>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</si>
  <si>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</si>
  <si>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</si>
  <si>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</si>
  <si>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</si>
  <si>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</si>
  <si>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</si>
  <si>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мягкого инвентаря</t>
  </si>
  <si>
    <t>Увеличение стоимости прочих материальных запасов</t>
  </si>
  <si>
    <t>Руководитель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</si>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</sst>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64083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83" zoomScaleNormal="100" workbookViewId="0">
      <selection activeCell="I316" sqref="I31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4" t="s">
        <v>0</v>
      </c>
      <c r="C2" s="154"/>
      <c r="D2" s="154"/>
      <c r="E2" s="154"/>
      <c r="F2" s="154"/>
      <c r="G2" s="154"/>
      <c r="H2" s="154"/>
      <c r="I2" s="15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5"/>
      <c r="C3" s="155"/>
      <c r="D3" s="155"/>
      <c r="E3" s="155"/>
      <c r="F3" s="155"/>
      <c r="G3" s="155"/>
      <c r="H3" s="155"/>
      <c r="I3" s="1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7"/>
      <c r="C4" s="157"/>
      <c r="D4" s="157"/>
      <c r="E4" s="157"/>
      <c r="F4" s="157"/>
      <c r="G4" s="157"/>
      <c r="H4" s="1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8" t="s">
        <v>16</v>
      </c>
      <c r="F5" s="158"/>
      <c r="G5" s="159"/>
      <c r="H5" s="15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2" t="s">
        <v>20</v>
      </c>
      <c r="C6" s="152"/>
      <c r="D6" s="160" t="s">
        <v>21</v>
      </c>
      <c r="E6" s="160"/>
      <c r="F6" s="160"/>
      <c r="G6" s="160"/>
      <c r="H6" s="1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2" t="s">
        <v>26</v>
      </c>
      <c r="C7" s="152"/>
      <c r="D7" s="153"/>
      <c r="E7" s="153"/>
      <c r="F7" s="153"/>
      <c r="G7" s="153"/>
      <c r="H7" s="1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2" t="s">
        <v>30</v>
      </c>
      <c r="C8" s="152"/>
      <c r="D8" s="153" t="s">
        <v>31</v>
      </c>
      <c r="E8" s="153"/>
      <c r="F8" s="153"/>
      <c r="G8" s="153"/>
      <c r="H8" s="1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2" t="s">
        <v>38</v>
      </c>
      <c r="C9" s="152"/>
      <c r="D9" s="153" t="s">
        <v>39</v>
      </c>
      <c r="E9" s="153"/>
      <c r="F9" s="153"/>
      <c r="G9" s="153"/>
      <c r="H9" s="1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3" t="s">
        <v>46</v>
      </c>
      <c r="C10" s="173"/>
      <c r="D10" s="17"/>
      <c r="E10" s="17"/>
      <c r="F10" s="159"/>
      <c r="G10" s="159"/>
      <c r="H10" s="15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3" t="s">
        <v>50</v>
      </c>
      <c r="C11" s="173"/>
      <c r="D11" s="17"/>
      <c r="E11" s="17"/>
      <c r="F11" s="174"/>
      <c r="G11" s="174"/>
      <c r="H11" s="174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5"/>
      <c r="C12" s="175"/>
      <c r="D12" s="175"/>
      <c r="E12" s="175"/>
      <c r="F12" s="175"/>
      <c r="G12" s="175"/>
      <c r="H12" s="175"/>
      <c r="I12" s="175"/>
      <c r="J12" s="2"/>
      <c r="K12" s="19"/>
      <c r="M12" s="5"/>
    </row>
    <row r="13" spans="2:16" ht="15" customHeight="1">
      <c r="B13" s="176" t="s">
        <v>55</v>
      </c>
      <c r="C13" s="176"/>
      <c r="D13" s="176"/>
      <c r="E13" s="176"/>
      <c r="F13" s="176"/>
      <c r="G13" s="176"/>
      <c r="H13" s="176"/>
      <c r="I13" s="176"/>
      <c r="J13" s="2"/>
      <c r="L13" s="4" t="s">
        <v>56</v>
      </c>
    </row>
    <row r="14" spans="2:16" ht="33.75">
      <c r="B14" s="161" t="s">
        <v>57</v>
      </c>
      <c r="C14" s="161"/>
      <c r="D14" s="161"/>
      <c r="E14" s="161"/>
      <c r="F14" s="16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3">
        <v>1</v>
      </c>
      <c r="C15" s="163"/>
      <c r="D15" s="163"/>
      <c r="E15" s="163"/>
      <c r="F15" s="16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65" t="s">
        <v>63</v>
      </c>
      <c r="C16" s="165"/>
      <c r="D16" s="165"/>
      <c r="E16" s="165"/>
      <c r="F16" s="166"/>
      <c r="G16" s="25" t="s">
        <v>64</v>
      </c>
      <c r="H16" s="26"/>
      <c r="I16" s="27">
        <f>I17+I74+I104</f>
        <v>6302271.6499999994</v>
      </c>
      <c r="J16" s="28">
        <f>J17+J74+J104</f>
        <v>6161948.8200000003</v>
      </c>
      <c r="K16" s="19"/>
      <c r="N16" s="1" t="s">
        <v>65</v>
      </c>
    </row>
    <row r="17" spans="2:11" ht="22.5" customHeight="1">
      <c r="B17" s="167" t="s">
        <v>66</v>
      </c>
      <c r="C17" s="167"/>
      <c r="D17" s="167"/>
      <c r="E17" s="167"/>
      <c r="F17" s="168"/>
      <c r="G17" s="29" t="s">
        <v>67</v>
      </c>
      <c r="H17" s="30" t="s">
        <v>68</v>
      </c>
      <c r="I17" s="31">
        <f>I19+I32+I44+I51+I59+I66</f>
        <v>6302271.6499999994</v>
      </c>
      <c r="J17" s="32">
        <f>J19+J32+J44+J51+J59+J66</f>
        <v>6161948.8200000003</v>
      </c>
      <c r="K17" s="19"/>
    </row>
    <row r="18" spans="2:11">
      <c r="B18" s="169" t="s">
        <v>69</v>
      </c>
      <c r="C18" s="169"/>
      <c r="D18" s="169"/>
      <c r="E18" s="169"/>
      <c r="F18" s="170"/>
      <c r="G18" s="33"/>
      <c r="H18" s="34"/>
      <c r="I18" s="35"/>
      <c r="J18" s="36"/>
      <c r="K18" s="19"/>
    </row>
    <row r="19" spans="2:11" ht="15" customHeight="1">
      <c r="B19" s="171" t="s">
        <v>70</v>
      </c>
      <c r="C19" s="171"/>
      <c r="D19" s="171"/>
      <c r="E19" s="171"/>
      <c r="F19" s="17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79" t="s">
        <v>69</v>
      </c>
      <c r="C20" s="179"/>
      <c r="D20" s="179"/>
      <c r="E20" s="179"/>
      <c r="F20" s="180"/>
      <c r="G20" s="41"/>
      <c r="H20" s="42"/>
      <c r="I20" s="43"/>
      <c r="J20" s="44"/>
      <c r="K20" s="19"/>
    </row>
    <row r="21" spans="2:11" ht="15" customHeight="1">
      <c r="B21" s="181" t="s">
        <v>73</v>
      </c>
      <c r="C21" s="181"/>
      <c r="D21" s="181"/>
      <c r="E21" s="181"/>
      <c r="F21" s="182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77" t="s">
        <v>76</v>
      </c>
      <c r="C22" s="177"/>
      <c r="D22" s="177"/>
      <c r="E22" s="177"/>
      <c r="F22" s="178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77" t="s">
        <v>79</v>
      </c>
      <c r="C23" s="177"/>
      <c r="D23" s="177"/>
      <c r="E23" s="177"/>
      <c r="F23" s="178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77" t="s">
        <v>82</v>
      </c>
      <c r="C24" s="177"/>
      <c r="D24" s="177"/>
      <c r="E24" s="177"/>
      <c r="F24" s="178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77" t="s">
        <v>85</v>
      </c>
      <c r="C25" s="177"/>
      <c r="D25" s="177"/>
      <c r="E25" s="177"/>
      <c r="F25" s="178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77" t="s">
        <v>88</v>
      </c>
      <c r="C26" s="177"/>
      <c r="D26" s="177"/>
      <c r="E26" s="177"/>
      <c r="F26" s="178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77" t="s">
        <v>91</v>
      </c>
      <c r="C27" s="177"/>
      <c r="D27" s="177"/>
      <c r="E27" s="177"/>
      <c r="F27" s="17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7" t="s">
        <v>94</v>
      </c>
      <c r="C28" s="177"/>
      <c r="D28" s="177"/>
      <c r="E28" s="177"/>
      <c r="F28" s="178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77" t="s">
        <v>97</v>
      </c>
      <c r="C29" s="177"/>
      <c r="D29" s="177"/>
      <c r="E29" s="177"/>
      <c r="F29" s="178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77" t="s">
        <v>100</v>
      </c>
      <c r="C30" s="177"/>
      <c r="D30" s="177"/>
      <c r="E30" s="177"/>
      <c r="F30" s="178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77" t="s">
        <v>103</v>
      </c>
      <c r="C31" s="177"/>
      <c r="D31" s="177"/>
      <c r="E31" s="177"/>
      <c r="F31" s="178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6302271.6499999994</v>
      </c>
      <c r="J32" s="55">
        <f>J34+J35+J39+J40+J41+J42+J43</f>
        <v>6161948.8200000003</v>
      </c>
      <c r="K32" s="19"/>
    </row>
    <row r="33" spans="2:11">
      <c r="B33" s="179" t="s">
        <v>69</v>
      </c>
      <c r="C33" s="179"/>
      <c r="D33" s="179"/>
      <c r="E33" s="179"/>
      <c r="F33" s="180"/>
      <c r="G33" s="41"/>
      <c r="H33" s="42"/>
      <c r="I33" s="43"/>
      <c r="J33" s="44"/>
      <c r="K33" s="19"/>
    </row>
    <row r="34" spans="2:11" ht="23.25" customHeight="1">
      <c r="B34" s="181" t="s">
        <v>109</v>
      </c>
      <c r="C34" s="181"/>
      <c r="D34" s="181"/>
      <c r="E34" s="181"/>
      <c r="F34" s="182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177" t="s">
        <v>112</v>
      </c>
      <c r="C35" s="177"/>
      <c r="D35" s="177"/>
      <c r="E35" s="177"/>
      <c r="F35" s="178"/>
      <c r="G35" s="57" t="s">
        <v>113</v>
      </c>
      <c r="H35" s="58" t="s">
        <v>111</v>
      </c>
      <c r="I35" s="59">
        <v>6294422.3899999997</v>
      </c>
      <c r="J35" s="60">
        <v>6161948.8200000003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3" t="s">
        <v>57</v>
      </c>
      <c r="C37" s="163"/>
      <c r="D37" s="163"/>
      <c r="E37" s="163"/>
      <c r="F37" s="16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3">
        <v>1</v>
      </c>
      <c r="C38" s="163"/>
      <c r="D38" s="163"/>
      <c r="E38" s="163"/>
      <c r="F38" s="16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77" t="s">
        <v>115</v>
      </c>
      <c r="C39" s="177"/>
      <c r="D39" s="177"/>
      <c r="E39" s="177"/>
      <c r="F39" s="178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77" t="s">
        <v>118</v>
      </c>
      <c r="C40" s="177"/>
      <c r="D40" s="177"/>
      <c r="E40" s="177"/>
      <c r="F40" s="178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77" t="s">
        <v>121</v>
      </c>
      <c r="C41" s="177"/>
      <c r="D41" s="177"/>
      <c r="E41" s="177"/>
      <c r="F41" s="178"/>
      <c r="G41" s="37" t="s">
        <v>122</v>
      </c>
      <c r="H41" s="38" t="s">
        <v>123</v>
      </c>
      <c r="I41" s="45">
        <v>7849.26</v>
      </c>
      <c r="J41" s="48">
        <v>0</v>
      </c>
      <c r="K41" s="19"/>
    </row>
    <row r="42" spans="2:11" ht="15" customHeight="1">
      <c r="B42" s="177" t="s">
        <v>124</v>
      </c>
      <c r="C42" s="177"/>
      <c r="D42" s="177"/>
      <c r="E42" s="177"/>
      <c r="F42" s="178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77" t="s">
        <v>127</v>
      </c>
      <c r="C43" s="177"/>
      <c r="D43" s="177"/>
      <c r="E43" s="177"/>
      <c r="F43" s="178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79" t="s">
        <v>69</v>
      </c>
      <c r="C45" s="179"/>
      <c r="D45" s="179"/>
      <c r="E45" s="179"/>
      <c r="F45" s="180"/>
      <c r="G45" s="41"/>
      <c r="H45" s="42"/>
      <c r="I45" s="43"/>
      <c r="J45" s="44"/>
      <c r="K45" s="70"/>
    </row>
    <row r="46" spans="2:11" ht="24.75" customHeight="1">
      <c r="B46" s="181" t="s">
        <v>133</v>
      </c>
      <c r="C46" s="181"/>
      <c r="D46" s="181"/>
      <c r="E46" s="181"/>
      <c r="F46" s="182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77" t="s">
        <v>136</v>
      </c>
      <c r="C47" s="177"/>
      <c r="D47" s="177"/>
      <c r="E47" s="177"/>
      <c r="F47" s="178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77" t="s">
        <v>139</v>
      </c>
      <c r="C48" s="177"/>
      <c r="D48" s="177"/>
      <c r="E48" s="177"/>
      <c r="F48" s="178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77" t="s">
        <v>142</v>
      </c>
      <c r="C49" s="177"/>
      <c r="D49" s="177"/>
      <c r="E49" s="177"/>
      <c r="F49" s="178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77" t="s">
        <v>145</v>
      </c>
      <c r="C50" s="177"/>
      <c r="D50" s="177"/>
      <c r="E50" s="177"/>
      <c r="F50" s="178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79" t="s">
        <v>69</v>
      </c>
      <c r="C52" s="179"/>
      <c r="D52" s="179"/>
      <c r="E52" s="179"/>
      <c r="F52" s="180"/>
      <c r="G52" s="49"/>
      <c r="H52" s="50"/>
      <c r="I52" s="35"/>
      <c r="J52" s="36"/>
      <c r="K52" s="19"/>
    </row>
    <row r="53" spans="2:11" ht="23.25" customHeight="1">
      <c r="B53" s="181" t="s">
        <v>151</v>
      </c>
      <c r="C53" s="181"/>
      <c r="D53" s="181"/>
      <c r="E53" s="181"/>
      <c r="F53" s="182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77" t="s">
        <v>154</v>
      </c>
      <c r="C54" s="177"/>
      <c r="D54" s="177"/>
      <c r="E54" s="177"/>
      <c r="F54" s="178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77" t="s">
        <v>157</v>
      </c>
      <c r="C55" s="177"/>
      <c r="D55" s="177"/>
      <c r="E55" s="177"/>
      <c r="F55" s="178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77" t="s">
        <v>160</v>
      </c>
      <c r="C56" s="177"/>
      <c r="D56" s="177"/>
      <c r="E56" s="177"/>
      <c r="F56" s="178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77" t="s">
        <v>163</v>
      </c>
      <c r="C57" s="177"/>
      <c r="D57" s="177"/>
      <c r="E57" s="177"/>
      <c r="F57" s="178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77" t="s">
        <v>166</v>
      </c>
      <c r="C58" s="177"/>
      <c r="D58" s="177"/>
      <c r="E58" s="177"/>
      <c r="F58" s="178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79" t="s">
        <v>69</v>
      </c>
      <c r="C60" s="179"/>
      <c r="D60" s="179"/>
      <c r="E60" s="179"/>
      <c r="F60" s="180"/>
      <c r="G60" s="49"/>
      <c r="H60" s="50"/>
      <c r="I60" s="35"/>
      <c r="J60" s="74"/>
      <c r="K60" s="19"/>
    </row>
    <row r="61" spans="2:11" ht="23.25" customHeight="1">
      <c r="B61" s="181" t="s">
        <v>172</v>
      </c>
      <c r="C61" s="181"/>
      <c r="D61" s="181"/>
      <c r="E61" s="181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77" t="s">
        <v>175</v>
      </c>
      <c r="C62" s="177"/>
      <c r="D62" s="177"/>
      <c r="E62" s="177"/>
      <c r="F62" s="178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77" t="s">
        <v>178</v>
      </c>
      <c r="C63" s="177"/>
      <c r="D63" s="177"/>
      <c r="E63" s="177"/>
      <c r="F63" s="178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77" t="s">
        <v>181</v>
      </c>
      <c r="C64" s="177"/>
      <c r="D64" s="177"/>
      <c r="E64" s="177"/>
      <c r="F64" s="178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77" t="s">
        <v>184</v>
      </c>
      <c r="C65" s="177"/>
      <c r="D65" s="177"/>
      <c r="E65" s="177"/>
      <c r="F65" s="178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79" t="s">
        <v>69</v>
      </c>
      <c r="C67" s="179"/>
      <c r="D67" s="179"/>
      <c r="E67" s="179"/>
      <c r="F67" s="180"/>
      <c r="G67" s="41"/>
      <c r="H67" s="42"/>
      <c r="I67" s="43"/>
      <c r="J67" s="36"/>
      <c r="K67" s="19"/>
    </row>
    <row r="68" spans="2:11" ht="15" customHeight="1">
      <c r="B68" s="181" t="s">
        <v>189</v>
      </c>
      <c r="C68" s="181"/>
      <c r="D68" s="181"/>
      <c r="E68" s="181"/>
      <c r="F68" s="182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77" t="s">
        <v>192</v>
      </c>
      <c r="C69" s="177"/>
      <c r="D69" s="177"/>
      <c r="E69" s="177"/>
      <c r="F69" s="178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3" t="s">
        <v>57</v>
      </c>
      <c r="C71" s="163"/>
      <c r="D71" s="163"/>
      <c r="E71" s="163"/>
      <c r="F71" s="16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3">
        <v>1</v>
      </c>
      <c r="C72" s="163"/>
      <c r="D72" s="163"/>
      <c r="E72" s="163"/>
      <c r="F72" s="16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77" t="s">
        <v>196</v>
      </c>
      <c r="C73" s="177"/>
      <c r="D73" s="177"/>
      <c r="E73" s="177"/>
      <c r="F73" s="17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67" t="s">
        <v>199</v>
      </c>
      <c r="C74" s="167"/>
      <c r="D74" s="167"/>
      <c r="E74" s="167"/>
      <c r="F74" s="16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69" t="s">
        <v>69</v>
      </c>
      <c r="C75" s="169"/>
      <c r="D75" s="169"/>
      <c r="E75" s="169"/>
      <c r="F75" s="170"/>
      <c r="G75" s="49"/>
      <c r="H75" s="50"/>
      <c r="I75" s="78"/>
      <c r="J75" s="36"/>
      <c r="K75" s="19"/>
    </row>
    <row r="76" spans="2:11" ht="15" customHeight="1">
      <c r="B76" s="171" t="s">
        <v>201</v>
      </c>
      <c r="C76" s="171"/>
      <c r="D76" s="171"/>
      <c r="E76" s="171"/>
      <c r="F76" s="17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5" t="s">
        <v>69</v>
      </c>
      <c r="C77" s="185"/>
      <c r="D77" s="185"/>
      <c r="E77" s="185"/>
      <c r="F77" s="186"/>
      <c r="G77" s="49"/>
      <c r="H77" s="50"/>
      <c r="I77" s="78"/>
      <c r="J77" s="36"/>
      <c r="K77" s="19"/>
    </row>
    <row r="78" spans="2:11" ht="15" customHeight="1">
      <c r="B78" s="181" t="s">
        <v>204</v>
      </c>
      <c r="C78" s="181"/>
      <c r="D78" s="181"/>
      <c r="E78" s="181"/>
      <c r="F78" s="182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77" t="s">
        <v>207</v>
      </c>
      <c r="C79" s="177"/>
      <c r="D79" s="177"/>
      <c r="E79" s="177"/>
      <c r="F79" s="178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77" t="s">
        <v>210</v>
      </c>
      <c r="C80" s="177"/>
      <c r="D80" s="177"/>
      <c r="E80" s="177"/>
      <c r="F80" s="178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77" t="s">
        <v>213</v>
      </c>
      <c r="C81" s="177"/>
      <c r="D81" s="177"/>
      <c r="E81" s="177"/>
      <c r="F81" s="178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1" t="s">
        <v>69</v>
      </c>
      <c r="C82" s="191"/>
      <c r="D82" s="191"/>
      <c r="E82" s="191"/>
      <c r="F82" s="192"/>
      <c r="G82" s="49"/>
      <c r="H82" s="50"/>
      <c r="I82" s="35"/>
      <c r="J82" s="74"/>
      <c r="K82" s="19"/>
    </row>
    <row r="83" spans="2:11" ht="15" customHeight="1">
      <c r="B83" s="193" t="s">
        <v>215</v>
      </c>
      <c r="C83" s="193"/>
      <c r="D83" s="193"/>
      <c r="E83" s="193"/>
      <c r="F83" s="194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7" t="s">
        <v>218</v>
      </c>
      <c r="C84" s="187"/>
      <c r="D84" s="187"/>
      <c r="E84" s="187"/>
      <c r="F84" s="188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7" t="s">
        <v>221</v>
      </c>
      <c r="C85" s="187"/>
      <c r="D85" s="187"/>
      <c r="E85" s="187"/>
      <c r="F85" s="188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7" t="s">
        <v>224</v>
      </c>
      <c r="C86" s="187"/>
      <c r="D86" s="187"/>
      <c r="E86" s="187"/>
      <c r="F86" s="188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7" t="s">
        <v>227</v>
      </c>
      <c r="C87" s="187"/>
      <c r="D87" s="187"/>
      <c r="E87" s="187"/>
      <c r="F87" s="188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7" t="s">
        <v>230</v>
      </c>
      <c r="C88" s="187"/>
      <c r="D88" s="187"/>
      <c r="E88" s="187"/>
      <c r="F88" s="188"/>
      <c r="G88" s="37" t="s">
        <v>231</v>
      </c>
      <c r="H88" s="38" t="s">
        <v>232</v>
      </c>
      <c r="I88" s="45"/>
      <c r="J88" s="82">
        <v>0</v>
      </c>
      <c r="K88" s="19"/>
    </row>
    <row r="89" spans="2:11" ht="15" customHeight="1">
      <c r="B89" s="187" t="s">
        <v>233</v>
      </c>
      <c r="C89" s="187"/>
      <c r="D89" s="187"/>
      <c r="E89" s="187"/>
      <c r="F89" s="188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89" t="s">
        <v>236</v>
      </c>
      <c r="C90" s="189"/>
      <c r="D90" s="189"/>
      <c r="E90" s="189"/>
      <c r="F90" s="19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79" t="s">
        <v>69</v>
      </c>
      <c r="C92" s="179"/>
      <c r="D92" s="179"/>
      <c r="E92" s="179"/>
      <c r="F92" s="180"/>
      <c r="G92" s="49"/>
      <c r="H92" s="50"/>
      <c r="I92" s="78"/>
      <c r="J92" s="36"/>
      <c r="K92" s="19"/>
    </row>
    <row r="93" spans="2:11" ht="15" customHeight="1">
      <c r="B93" s="181" t="s">
        <v>242</v>
      </c>
      <c r="C93" s="181"/>
      <c r="D93" s="181"/>
      <c r="E93" s="181"/>
      <c r="F93" s="182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77" t="s">
        <v>245</v>
      </c>
      <c r="C94" s="177"/>
      <c r="D94" s="177"/>
      <c r="E94" s="177"/>
      <c r="F94" s="178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89" t="s">
        <v>248</v>
      </c>
      <c r="C95" s="189"/>
      <c r="D95" s="189"/>
      <c r="E95" s="189"/>
      <c r="F95" s="19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9" t="s">
        <v>69</v>
      </c>
      <c r="C96" s="199"/>
      <c r="D96" s="199"/>
      <c r="E96" s="199"/>
      <c r="F96" s="200"/>
      <c r="G96" s="49"/>
      <c r="H96" s="50"/>
      <c r="I96" s="35"/>
      <c r="J96" s="74"/>
      <c r="K96" s="19"/>
    </row>
    <row r="97" spans="2:11" ht="23.25" customHeight="1">
      <c r="B97" s="201" t="s">
        <v>251</v>
      </c>
      <c r="C97" s="201"/>
      <c r="D97" s="201"/>
      <c r="E97" s="201"/>
      <c r="F97" s="202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5" t="s">
        <v>254</v>
      </c>
      <c r="C98" s="195"/>
      <c r="D98" s="195"/>
      <c r="E98" s="195"/>
      <c r="F98" s="196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5" t="s">
        <v>257</v>
      </c>
      <c r="C99" s="195"/>
      <c r="D99" s="195"/>
      <c r="E99" s="195"/>
      <c r="F99" s="196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5" t="s">
        <v>260</v>
      </c>
      <c r="C100" s="195"/>
      <c r="D100" s="195"/>
      <c r="E100" s="195"/>
      <c r="F100" s="196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5" t="s">
        <v>263</v>
      </c>
      <c r="C101" s="195"/>
      <c r="D101" s="195"/>
      <c r="E101" s="195"/>
      <c r="F101" s="196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5" t="s">
        <v>266</v>
      </c>
      <c r="C102" s="195"/>
      <c r="D102" s="195"/>
      <c r="E102" s="195"/>
      <c r="F102" s="196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5" t="s">
        <v>269</v>
      </c>
      <c r="C103" s="195"/>
      <c r="D103" s="195"/>
      <c r="E103" s="195"/>
      <c r="F103" s="196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7" t="s">
        <v>272</v>
      </c>
      <c r="C104" s="167"/>
      <c r="D104" s="167"/>
      <c r="E104" s="167"/>
      <c r="F104" s="16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97" t="s">
        <v>69</v>
      </c>
      <c r="C105" s="197"/>
      <c r="D105" s="197"/>
      <c r="E105" s="197"/>
      <c r="F105" s="198"/>
      <c r="G105" s="49"/>
      <c r="H105" s="50"/>
      <c r="I105" s="35"/>
      <c r="J105" s="74"/>
      <c r="K105" s="19"/>
    </row>
    <row r="106" spans="2:11" ht="15" customHeight="1">
      <c r="B106" s="203" t="s">
        <v>274</v>
      </c>
      <c r="C106" s="203"/>
      <c r="D106" s="203"/>
      <c r="E106" s="203"/>
      <c r="F106" s="204"/>
      <c r="G106" s="37" t="s">
        <v>275</v>
      </c>
      <c r="H106" s="38" t="s">
        <v>276</v>
      </c>
      <c r="I106" s="45"/>
      <c r="J106" s="75"/>
      <c r="K106" s="19"/>
    </row>
    <row r="107" spans="2:11">
      <c r="B107" s="199" t="s">
        <v>277</v>
      </c>
      <c r="C107" s="199"/>
      <c r="D107" s="199"/>
      <c r="E107" s="199"/>
      <c r="F107" s="200"/>
      <c r="G107" s="49"/>
      <c r="H107" s="50"/>
      <c r="I107" s="35"/>
      <c r="J107" s="74"/>
      <c r="K107" s="19"/>
    </row>
    <row r="108" spans="2:11" ht="15.75" customHeight="1" thickBot="1">
      <c r="B108" s="201" t="s">
        <v>278</v>
      </c>
      <c r="C108" s="201"/>
      <c r="D108" s="201"/>
      <c r="E108" s="201"/>
      <c r="F108" s="202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4" t="s">
        <v>282</v>
      </c>
      <c r="C110" s="154"/>
      <c r="D110" s="154"/>
      <c r="E110" s="154"/>
      <c r="F110" s="154"/>
      <c r="G110" s="154"/>
      <c r="H110" s="154"/>
      <c r="I110" s="154"/>
      <c r="J110" s="65"/>
      <c r="K110" s="19"/>
    </row>
    <row r="111" spans="2:11" ht="33.75">
      <c r="B111" s="163" t="s">
        <v>57</v>
      </c>
      <c r="C111" s="163"/>
      <c r="D111" s="163"/>
      <c r="E111" s="163"/>
      <c r="F111" s="16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3">
        <v>1</v>
      </c>
      <c r="C112" s="163"/>
      <c r="D112" s="163"/>
      <c r="E112" s="163"/>
      <c r="F112" s="16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65" t="s">
        <v>283</v>
      </c>
      <c r="C113" s="165"/>
      <c r="D113" s="165"/>
      <c r="E113" s="165"/>
      <c r="F113" s="166"/>
      <c r="G113" s="25" t="s">
        <v>284</v>
      </c>
      <c r="H113" s="93"/>
      <c r="I113" s="27">
        <f>I114+I197+I226</f>
        <v>6295121.7400000002</v>
      </c>
      <c r="J113" s="28">
        <f>J114+J197+J226</f>
        <v>6798348.1999999993</v>
      </c>
      <c r="K113" s="19"/>
    </row>
    <row r="114" spans="2:11" ht="22.5" customHeight="1">
      <c r="B114" s="167" t="s">
        <v>285</v>
      </c>
      <c r="C114" s="167"/>
      <c r="D114" s="167"/>
      <c r="E114" s="167"/>
      <c r="F114" s="168"/>
      <c r="G114" s="29" t="s">
        <v>286</v>
      </c>
      <c r="H114" s="30" t="s">
        <v>287</v>
      </c>
      <c r="I114" s="31">
        <f>I116+I122+I132+I133+I149+I155+I163+I166+I174+I188</f>
        <v>6165431.7400000002</v>
      </c>
      <c r="J114" s="32">
        <f>J116+J122+J132+J133+J149+J155+J163+J166+J174+J188</f>
        <v>6613392.1999999993</v>
      </c>
      <c r="K114" s="19"/>
    </row>
    <row r="115" spans="2:11">
      <c r="B115" s="169" t="s">
        <v>69</v>
      </c>
      <c r="C115" s="169"/>
      <c r="D115" s="169"/>
      <c r="E115" s="169"/>
      <c r="F115" s="170"/>
      <c r="G115" s="49"/>
      <c r="H115" s="50"/>
      <c r="I115" s="35"/>
      <c r="J115" s="94"/>
      <c r="K115" s="19"/>
    </row>
    <row r="116" spans="2:11" ht="15" customHeight="1">
      <c r="B116" s="171" t="s">
        <v>288</v>
      </c>
      <c r="C116" s="171"/>
      <c r="D116" s="171"/>
      <c r="E116" s="171"/>
      <c r="F116" s="172"/>
      <c r="G116" s="71" t="s">
        <v>289</v>
      </c>
      <c r="H116" s="72" t="s">
        <v>290</v>
      </c>
      <c r="I116" s="79">
        <f>SUM(I118:I121)</f>
        <v>479240.75</v>
      </c>
      <c r="J116" s="80">
        <f>SUM(J118:J121)</f>
        <v>454924.01</v>
      </c>
      <c r="K116" s="19"/>
    </row>
    <row r="117" spans="2:11">
      <c r="B117" s="179" t="s">
        <v>277</v>
      </c>
      <c r="C117" s="179"/>
      <c r="D117" s="179"/>
      <c r="E117" s="179"/>
      <c r="F117" s="180"/>
      <c r="G117" s="49"/>
      <c r="H117" s="50"/>
      <c r="I117" s="35"/>
      <c r="J117" s="94"/>
      <c r="K117" s="19"/>
    </row>
    <row r="118" spans="2:11" ht="15" customHeight="1">
      <c r="B118" s="181" t="s">
        <v>291</v>
      </c>
      <c r="C118" s="181"/>
      <c r="D118" s="181"/>
      <c r="E118" s="181"/>
      <c r="F118" s="182"/>
      <c r="G118" s="71" t="s">
        <v>292</v>
      </c>
      <c r="H118" s="72" t="s">
        <v>293</v>
      </c>
      <c r="I118" s="73">
        <v>368080.45</v>
      </c>
      <c r="J118" s="95">
        <v>349403.95</v>
      </c>
      <c r="K118" s="19"/>
    </row>
    <row r="119" spans="2:11" ht="15" customHeight="1">
      <c r="B119" s="177" t="s">
        <v>294</v>
      </c>
      <c r="C119" s="177"/>
      <c r="D119" s="177"/>
      <c r="E119" s="177"/>
      <c r="F119" s="178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177" t="s">
        <v>297</v>
      </c>
      <c r="C120" s="177"/>
      <c r="D120" s="177"/>
      <c r="E120" s="177"/>
      <c r="F120" s="178"/>
      <c r="G120" s="29" t="s">
        <v>298</v>
      </c>
      <c r="H120" s="30" t="s">
        <v>299</v>
      </c>
      <c r="I120" s="47">
        <v>111160.3</v>
      </c>
      <c r="J120" s="81">
        <v>105520.06</v>
      </c>
      <c r="K120" s="19"/>
    </row>
    <row r="121" spans="2:11" ht="15" customHeight="1">
      <c r="B121" s="177" t="s">
        <v>300</v>
      </c>
      <c r="C121" s="177"/>
      <c r="D121" s="177"/>
      <c r="E121" s="177"/>
      <c r="F121" s="178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55160.87</v>
      </c>
      <c r="J122" s="40">
        <f>SUM(J124:J131)</f>
        <v>47755.55</v>
      </c>
      <c r="K122" s="19"/>
    </row>
    <row r="123" spans="2:11">
      <c r="B123" s="179" t="s">
        <v>277</v>
      </c>
      <c r="C123" s="179"/>
      <c r="D123" s="179"/>
      <c r="E123" s="179"/>
      <c r="F123" s="180"/>
      <c r="G123" s="49"/>
      <c r="H123" s="50"/>
      <c r="I123" s="35"/>
      <c r="J123" s="94"/>
      <c r="K123" s="19"/>
    </row>
    <row r="124" spans="2:11" ht="15" customHeight="1">
      <c r="B124" s="181" t="s">
        <v>306</v>
      </c>
      <c r="C124" s="181"/>
      <c r="D124" s="181"/>
      <c r="E124" s="181"/>
      <c r="F124" s="182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177" t="s">
        <v>309</v>
      </c>
      <c r="C125" s="177"/>
      <c r="D125" s="177"/>
      <c r="E125" s="177"/>
      <c r="F125" s="178"/>
      <c r="G125" s="29" t="s">
        <v>310</v>
      </c>
      <c r="H125" s="30" t="s">
        <v>311</v>
      </c>
      <c r="I125" s="47"/>
      <c r="J125" s="81">
        <v>0</v>
      </c>
      <c r="K125" s="19"/>
    </row>
    <row r="126" spans="2:11" ht="15" customHeight="1">
      <c r="B126" s="177" t="s">
        <v>312</v>
      </c>
      <c r="C126" s="177"/>
      <c r="D126" s="177"/>
      <c r="E126" s="177"/>
      <c r="F126" s="178"/>
      <c r="G126" s="29" t="s">
        <v>313</v>
      </c>
      <c r="H126" s="30" t="s">
        <v>314</v>
      </c>
      <c r="I126" s="47">
        <v>4523.87</v>
      </c>
      <c r="J126" s="81">
        <v>4256.55</v>
      </c>
      <c r="K126" s="19"/>
    </row>
    <row r="127" spans="2:11" ht="23.25" customHeight="1">
      <c r="B127" s="177" t="s">
        <v>315</v>
      </c>
      <c r="C127" s="177"/>
      <c r="D127" s="177"/>
      <c r="E127" s="177"/>
      <c r="F127" s="178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77" t="s">
        <v>318</v>
      </c>
      <c r="C128" s="177"/>
      <c r="D128" s="177"/>
      <c r="E128" s="177"/>
      <c r="F128" s="178"/>
      <c r="G128" s="29" t="s">
        <v>319</v>
      </c>
      <c r="H128" s="30" t="s">
        <v>320</v>
      </c>
      <c r="I128" s="47">
        <v>47452</v>
      </c>
      <c r="J128" s="81">
        <v>33799</v>
      </c>
      <c r="K128" s="19"/>
    </row>
    <row r="129" spans="2:11" ht="15" customHeight="1">
      <c r="B129" s="177" t="s">
        <v>321</v>
      </c>
      <c r="C129" s="177"/>
      <c r="D129" s="177"/>
      <c r="E129" s="177"/>
      <c r="F129" s="178"/>
      <c r="G129" s="29" t="s">
        <v>322</v>
      </c>
      <c r="H129" s="30" t="s">
        <v>323</v>
      </c>
      <c r="I129" s="47">
        <v>3185</v>
      </c>
      <c r="J129" s="81">
        <v>9700</v>
      </c>
      <c r="K129" s="19"/>
    </row>
    <row r="130" spans="2:11" ht="15" customHeight="1">
      <c r="B130" s="177" t="s">
        <v>324</v>
      </c>
      <c r="C130" s="177"/>
      <c r="D130" s="177"/>
      <c r="E130" s="177"/>
      <c r="F130" s="178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77" t="s">
        <v>327</v>
      </c>
      <c r="C131" s="177"/>
      <c r="D131" s="177"/>
      <c r="E131" s="177"/>
      <c r="F131" s="178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79" t="s">
        <v>336</v>
      </c>
      <c r="C134" s="179"/>
      <c r="D134" s="179"/>
      <c r="E134" s="179"/>
      <c r="F134" s="180"/>
      <c r="G134" s="49"/>
      <c r="H134" s="50"/>
      <c r="I134" s="35"/>
      <c r="J134" s="94"/>
      <c r="K134" s="19"/>
    </row>
    <row r="135" spans="2:11" ht="23.25" customHeight="1">
      <c r="B135" s="181" t="s">
        <v>337</v>
      </c>
      <c r="C135" s="181"/>
      <c r="D135" s="181"/>
      <c r="E135" s="181"/>
      <c r="F135" s="182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77" t="s">
        <v>340</v>
      </c>
      <c r="C136" s="177"/>
      <c r="D136" s="177"/>
      <c r="E136" s="177"/>
      <c r="F136" s="178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77" t="s">
        <v>343</v>
      </c>
      <c r="C137" s="177"/>
      <c r="D137" s="177"/>
      <c r="E137" s="177"/>
      <c r="F137" s="178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77" t="s">
        <v>346</v>
      </c>
      <c r="C138" s="177"/>
      <c r="D138" s="177"/>
      <c r="E138" s="177"/>
      <c r="F138" s="178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77" t="s">
        <v>349</v>
      </c>
      <c r="C139" s="177"/>
      <c r="D139" s="177"/>
      <c r="E139" s="177"/>
      <c r="F139" s="178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77" t="s">
        <v>352</v>
      </c>
      <c r="C140" s="177"/>
      <c r="D140" s="177"/>
      <c r="E140" s="177"/>
      <c r="F140" s="178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77" t="s">
        <v>355</v>
      </c>
      <c r="C141" s="177"/>
      <c r="D141" s="177"/>
      <c r="E141" s="177"/>
      <c r="F141" s="178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63" t="s">
        <v>57</v>
      </c>
      <c r="C143" s="163"/>
      <c r="D143" s="163"/>
      <c r="E143" s="163"/>
      <c r="F143" s="16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3">
        <v>1</v>
      </c>
      <c r="C144" s="163"/>
      <c r="D144" s="163"/>
      <c r="E144" s="163"/>
      <c r="F144" s="16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77" t="s">
        <v>359</v>
      </c>
      <c r="C145" s="177"/>
      <c r="D145" s="177"/>
      <c r="E145" s="177"/>
      <c r="F145" s="178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77" t="s">
        <v>362</v>
      </c>
      <c r="C146" s="177"/>
      <c r="D146" s="177"/>
      <c r="E146" s="177"/>
      <c r="F146" s="178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77" t="s">
        <v>365</v>
      </c>
      <c r="C147" s="177"/>
      <c r="D147" s="177"/>
      <c r="E147" s="177"/>
      <c r="F147" s="178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77" t="s">
        <v>368</v>
      </c>
      <c r="C148" s="177"/>
      <c r="D148" s="177"/>
      <c r="E148" s="177"/>
      <c r="F148" s="178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79" t="s">
        <v>277</v>
      </c>
      <c r="C150" s="179"/>
      <c r="D150" s="179"/>
      <c r="E150" s="179"/>
      <c r="F150" s="180"/>
      <c r="G150" s="49"/>
      <c r="H150" s="50"/>
      <c r="I150" s="35"/>
      <c r="J150" s="94"/>
      <c r="K150" s="19"/>
    </row>
    <row r="151" spans="2:11" ht="23.25" customHeight="1">
      <c r="B151" s="181" t="s">
        <v>374</v>
      </c>
      <c r="C151" s="181"/>
      <c r="D151" s="181"/>
      <c r="E151" s="181"/>
      <c r="F151" s="182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77" t="s">
        <v>377</v>
      </c>
      <c r="C152" s="177"/>
      <c r="D152" s="177"/>
      <c r="E152" s="177"/>
      <c r="F152" s="17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77" t="s">
        <v>380</v>
      </c>
      <c r="C153" s="177"/>
      <c r="D153" s="177"/>
      <c r="E153" s="177"/>
      <c r="F153" s="178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77" t="s">
        <v>383</v>
      </c>
      <c r="C154" s="177"/>
      <c r="D154" s="177"/>
      <c r="E154" s="177"/>
      <c r="F154" s="178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179" t="s">
        <v>277</v>
      </c>
      <c r="C156" s="179"/>
      <c r="D156" s="179"/>
      <c r="E156" s="179"/>
      <c r="F156" s="180"/>
      <c r="G156" s="49"/>
      <c r="H156" s="50"/>
      <c r="I156" s="35"/>
      <c r="J156" s="94"/>
      <c r="K156" s="19"/>
    </row>
    <row r="157" spans="2:11" ht="15" customHeight="1">
      <c r="B157" s="181" t="s">
        <v>389</v>
      </c>
      <c r="C157" s="181"/>
      <c r="D157" s="181"/>
      <c r="E157" s="181"/>
      <c r="F157" s="182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77" t="s">
        <v>392</v>
      </c>
      <c r="C158" s="177"/>
      <c r="D158" s="177"/>
      <c r="E158" s="177"/>
      <c r="F158" s="178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77" t="s">
        <v>395</v>
      </c>
      <c r="C159" s="177"/>
      <c r="D159" s="177"/>
      <c r="E159" s="177"/>
      <c r="F159" s="178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77" t="s">
        <v>398</v>
      </c>
      <c r="C160" s="177"/>
      <c r="D160" s="177"/>
      <c r="E160" s="177"/>
      <c r="F160" s="178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77" t="s">
        <v>401</v>
      </c>
      <c r="C161" s="177"/>
      <c r="D161" s="177"/>
      <c r="E161" s="177"/>
      <c r="F161" s="178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177" t="s">
        <v>404</v>
      </c>
      <c r="C162" s="177"/>
      <c r="D162" s="177"/>
      <c r="E162" s="177"/>
      <c r="F162" s="178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79" t="s">
        <v>277</v>
      </c>
      <c r="C164" s="179"/>
      <c r="D164" s="179"/>
      <c r="E164" s="179"/>
      <c r="F164" s="180"/>
      <c r="G164" s="49"/>
      <c r="H164" s="50"/>
      <c r="I164" s="35"/>
      <c r="J164" s="94"/>
      <c r="K164" s="19"/>
    </row>
    <row r="165" spans="2:11" ht="15" customHeight="1">
      <c r="B165" s="181" t="s">
        <v>410</v>
      </c>
      <c r="C165" s="181"/>
      <c r="D165" s="181"/>
      <c r="E165" s="181"/>
      <c r="F165" s="182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79" t="s">
        <v>69</v>
      </c>
      <c r="C167" s="179"/>
      <c r="D167" s="179"/>
      <c r="E167" s="179"/>
      <c r="F167" s="180"/>
      <c r="G167" s="49"/>
      <c r="H167" s="50"/>
      <c r="I167" s="35"/>
      <c r="J167" s="94"/>
      <c r="K167" s="19"/>
    </row>
    <row r="168" spans="2:11" ht="23.25" customHeight="1">
      <c r="B168" s="181" t="s">
        <v>416</v>
      </c>
      <c r="C168" s="181"/>
      <c r="D168" s="181"/>
      <c r="E168" s="181"/>
      <c r="F168" s="182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77" t="s">
        <v>419</v>
      </c>
      <c r="C169" s="177"/>
      <c r="D169" s="177"/>
      <c r="E169" s="177"/>
      <c r="F169" s="178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77" t="s">
        <v>422</v>
      </c>
      <c r="C170" s="177"/>
      <c r="D170" s="177"/>
      <c r="E170" s="177"/>
      <c r="F170" s="178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77" t="s">
        <v>425</v>
      </c>
      <c r="C171" s="177"/>
      <c r="D171" s="177"/>
      <c r="E171" s="177"/>
      <c r="F171" s="178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77" t="s">
        <v>428</v>
      </c>
      <c r="C172" s="177"/>
      <c r="D172" s="177"/>
      <c r="E172" s="177"/>
      <c r="F172" s="178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77" t="s">
        <v>431</v>
      </c>
      <c r="C173" s="177"/>
      <c r="D173" s="177"/>
      <c r="E173" s="177"/>
      <c r="F173" s="178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1.21</v>
      </c>
      <c r="J174" s="40">
        <f>J179+J180+J181+J182+J183+J184+J185+J186+J187</f>
        <v>7.29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63" t="s">
        <v>57</v>
      </c>
      <c r="C176" s="163"/>
      <c r="D176" s="163"/>
      <c r="E176" s="163"/>
      <c r="F176" s="16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3">
        <v>1</v>
      </c>
      <c r="C177" s="163"/>
      <c r="D177" s="163"/>
      <c r="E177" s="163"/>
      <c r="F177" s="16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79" t="s">
        <v>69</v>
      </c>
      <c r="C178" s="179"/>
      <c r="D178" s="179"/>
      <c r="E178" s="179"/>
      <c r="F178" s="180"/>
      <c r="G178" s="49"/>
      <c r="H178" s="50"/>
      <c r="I178" s="35"/>
      <c r="J178" s="94"/>
      <c r="K178" s="19"/>
    </row>
    <row r="179" spans="2:11" ht="15" customHeight="1">
      <c r="B179" s="181" t="s">
        <v>438</v>
      </c>
      <c r="C179" s="181"/>
      <c r="D179" s="181"/>
      <c r="E179" s="181"/>
      <c r="F179" s="182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177" t="s">
        <v>441</v>
      </c>
      <c r="C180" s="177"/>
      <c r="D180" s="177"/>
      <c r="E180" s="177"/>
      <c r="F180" s="178"/>
      <c r="G180" s="29" t="s">
        <v>442</v>
      </c>
      <c r="H180" s="30" t="s">
        <v>443</v>
      </c>
      <c r="I180" s="96">
        <v>1.21</v>
      </c>
      <c r="J180" s="82">
        <v>7.29</v>
      </c>
      <c r="K180" s="19"/>
    </row>
    <row r="181" spans="2:11" ht="23.45" customHeight="1">
      <c r="B181" s="177" t="s">
        <v>444</v>
      </c>
      <c r="C181" s="177"/>
      <c r="D181" s="177"/>
      <c r="E181" s="177"/>
      <c r="F181" s="17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7" t="s">
        <v>447</v>
      </c>
      <c r="C182" s="177"/>
      <c r="D182" s="177"/>
      <c r="E182" s="177"/>
      <c r="F182" s="17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7" t="s">
        <v>450</v>
      </c>
      <c r="C183" s="177"/>
      <c r="D183" s="177"/>
      <c r="E183" s="177"/>
      <c r="F183" s="17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7" t="s">
        <v>453</v>
      </c>
      <c r="C184" s="177"/>
      <c r="D184" s="177"/>
      <c r="E184" s="177"/>
      <c r="F184" s="17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7" t="s">
        <v>456</v>
      </c>
      <c r="C185" s="177"/>
      <c r="D185" s="177"/>
      <c r="E185" s="177"/>
      <c r="F185" s="178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7" t="s">
        <v>459</v>
      </c>
      <c r="C186" s="177"/>
      <c r="D186" s="177"/>
      <c r="E186" s="177"/>
      <c r="F186" s="17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7" t="s">
        <v>462</v>
      </c>
      <c r="C187" s="177"/>
      <c r="D187" s="177"/>
      <c r="E187" s="177"/>
      <c r="F187" s="17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89" t="s">
        <v>465</v>
      </c>
      <c r="C188" s="189"/>
      <c r="D188" s="189"/>
      <c r="E188" s="189"/>
      <c r="F188" s="190"/>
      <c r="G188" s="29" t="s">
        <v>466</v>
      </c>
      <c r="H188" s="30" t="s">
        <v>467</v>
      </c>
      <c r="I188" s="39">
        <f>SUM(I190:I196)</f>
        <v>5631028.9100000001</v>
      </c>
      <c r="J188" s="40">
        <f>SUM(J190:J196)</f>
        <v>6110705.3499999996</v>
      </c>
      <c r="K188" s="19"/>
    </row>
    <row r="189" spans="2:11" ht="12.6" customHeight="1">
      <c r="B189" s="179" t="s">
        <v>69</v>
      </c>
      <c r="C189" s="179"/>
      <c r="D189" s="179"/>
      <c r="E189" s="179"/>
      <c r="F189" s="180"/>
      <c r="G189" s="49"/>
      <c r="H189" s="50"/>
      <c r="I189" s="50"/>
      <c r="J189" s="103"/>
      <c r="K189" s="19"/>
    </row>
    <row r="190" spans="2:11" ht="15" customHeight="1">
      <c r="B190" s="181" t="s">
        <v>215</v>
      </c>
      <c r="C190" s="181"/>
      <c r="D190" s="181"/>
      <c r="E190" s="181"/>
      <c r="F190" s="182"/>
      <c r="G190" s="37" t="s">
        <v>468</v>
      </c>
      <c r="H190" s="38" t="s">
        <v>469</v>
      </c>
      <c r="I190" s="83">
        <v>10050</v>
      </c>
      <c r="J190" s="82">
        <v>10048.06</v>
      </c>
      <c r="K190" s="19"/>
    </row>
    <row r="191" spans="2:11" ht="15" customHeight="1">
      <c r="B191" s="189" t="s">
        <v>218</v>
      </c>
      <c r="C191" s="189"/>
      <c r="D191" s="189"/>
      <c r="E191" s="189"/>
      <c r="F191" s="190"/>
      <c r="G191" s="29" t="s">
        <v>470</v>
      </c>
      <c r="H191" s="30" t="s">
        <v>471</v>
      </c>
      <c r="I191" s="96">
        <v>5330537.21</v>
      </c>
      <c r="J191" s="82">
        <v>5698094.54</v>
      </c>
      <c r="K191" s="19"/>
    </row>
    <row r="192" spans="2:11" ht="15" customHeight="1">
      <c r="B192" s="189" t="s">
        <v>221</v>
      </c>
      <c r="C192" s="189"/>
      <c r="D192" s="189"/>
      <c r="E192" s="189"/>
      <c r="F192" s="19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89" t="s">
        <v>224</v>
      </c>
      <c r="C193" s="189"/>
      <c r="D193" s="189"/>
      <c r="E193" s="189"/>
      <c r="F193" s="190"/>
      <c r="G193" s="29" t="s">
        <v>474</v>
      </c>
      <c r="H193" s="30" t="s">
        <v>475</v>
      </c>
      <c r="I193" s="96">
        <v>3242.2</v>
      </c>
      <c r="J193" s="82">
        <v>87872.95</v>
      </c>
      <c r="K193" s="19"/>
    </row>
    <row r="194" spans="2:11" ht="15" customHeight="1">
      <c r="B194" s="189" t="s">
        <v>227</v>
      </c>
      <c r="C194" s="189"/>
      <c r="D194" s="189"/>
      <c r="E194" s="189"/>
      <c r="F194" s="190"/>
      <c r="G194" s="29" t="s">
        <v>476</v>
      </c>
      <c r="H194" s="30" t="s">
        <v>477</v>
      </c>
      <c r="I194" s="96">
        <v>89100</v>
      </c>
      <c r="J194" s="82">
        <v>0</v>
      </c>
      <c r="K194" s="19"/>
    </row>
    <row r="195" spans="2:11" ht="15" customHeight="1">
      <c r="B195" s="189" t="s">
        <v>478</v>
      </c>
      <c r="C195" s="189"/>
      <c r="D195" s="189"/>
      <c r="E195" s="189"/>
      <c r="F195" s="190"/>
      <c r="G195" s="29" t="s">
        <v>479</v>
      </c>
      <c r="H195" s="30" t="s">
        <v>480</v>
      </c>
      <c r="I195" s="96">
        <v>198099.5</v>
      </c>
      <c r="J195" s="82">
        <v>314689.8</v>
      </c>
      <c r="K195" s="19"/>
    </row>
    <row r="196" spans="2:11" ht="15" customHeight="1">
      <c r="B196" s="189" t="s">
        <v>481</v>
      </c>
      <c r="C196" s="189"/>
      <c r="D196" s="189"/>
      <c r="E196" s="189"/>
      <c r="F196" s="19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167" t="s">
        <v>484</v>
      </c>
      <c r="C197" s="167"/>
      <c r="D197" s="167"/>
      <c r="E197" s="167"/>
      <c r="F197" s="168"/>
      <c r="G197" s="29" t="s">
        <v>485</v>
      </c>
      <c r="H197" s="30"/>
      <c r="I197" s="31">
        <f>I199+I210</f>
        <v>129690</v>
      </c>
      <c r="J197" s="32">
        <f>J199+J210</f>
        <v>184956</v>
      </c>
      <c r="K197" s="19"/>
    </row>
    <row r="198" spans="2:11" ht="12.6" customHeight="1">
      <c r="B198" s="169" t="s">
        <v>69</v>
      </c>
      <c r="C198" s="169"/>
      <c r="D198" s="169"/>
      <c r="E198" s="169"/>
      <c r="F198" s="170"/>
      <c r="G198" s="49"/>
      <c r="H198" s="50"/>
      <c r="I198" s="35"/>
      <c r="J198" s="94"/>
      <c r="K198" s="19"/>
    </row>
    <row r="199" spans="2:11" ht="15" customHeight="1">
      <c r="B199" s="171" t="s">
        <v>486</v>
      </c>
      <c r="C199" s="171"/>
      <c r="D199" s="171"/>
      <c r="E199" s="171"/>
      <c r="F199" s="172"/>
      <c r="G199" s="71" t="s">
        <v>487</v>
      </c>
      <c r="H199" s="72"/>
      <c r="I199" s="104">
        <f>I201+I202+I203+I204+I208+I209</f>
        <v>129690</v>
      </c>
      <c r="J199" s="80">
        <f>J201+J202+J203+J204+J208+J209</f>
        <v>184956</v>
      </c>
      <c r="K199" s="19"/>
    </row>
    <row r="200" spans="2:11" ht="12.6" customHeight="1">
      <c r="B200" s="179" t="s">
        <v>69</v>
      </c>
      <c r="C200" s="179"/>
      <c r="D200" s="179"/>
      <c r="E200" s="179"/>
      <c r="F200" s="180"/>
      <c r="G200" s="49"/>
      <c r="H200" s="50"/>
      <c r="I200" s="35"/>
      <c r="J200" s="94"/>
      <c r="K200" s="19"/>
    </row>
    <row r="201" spans="2:11" ht="15" customHeight="1">
      <c r="B201" s="181" t="s">
        <v>204</v>
      </c>
      <c r="C201" s="181"/>
      <c r="D201" s="181"/>
      <c r="E201" s="181"/>
      <c r="F201" s="182"/>
      <c r="G201" s="71" t="s">
        <v>488</v>
      </c>
      <c r="H201" s="72" t="s">
        <v>489</v>
      </c>
      <c r="I201" s="73">
        <v>129690</v>
      </c>
      <c r="J201" s="95">
        <v>184956</v>
      </c>
      <c r="K201" s="19"/>
    </row>
    <row r="202" spans="2:11" ht="15" customHeight="1">
      <c r="B202" s="177" t="s">
        <v>207</v>
      </c>
      <c r="C202" s="177"/>
      <c r="D202" s="177"/>
      <c r="E202" s="177"/>
      <c r="F202" s="178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77" t="s">
        <v>210</v>
      </c>
      <c r="C203" s="177"/>
      <c r="D203" s="177"/>
      <c r="E203" s="177"/>
      <c r="F203" s="178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77" t="s">
        <v>213</v>
      </c>
      <c r="C204" s="177"/>
      <c r="D204" s="177"/>
      <c r="E204" s="177"/>
      <c r="F204" s="17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9" t="s">
        <v>69</v>
      </c>
      <c r="C205" s="199"/>
      <c r="D205" s="199"/>
      <c r="E205" s="199"/>
      <c r="F205" s="200"/>
      <c r="G205" s="49"/>
      <c r="H205" s="50"/>
      <c r="I205" s="35"/>
      <c r="J205" s="94"/>
      <c r="K205" s="19"/>
    </row>
    <row r="206" spans="2:11" ht="15" customHeight="1">
      <c r="B206" s="193" t="s">
        <v>495</v>
      </c>
      <c r="C206" s="193"/>
      <c r="D206" s="193"/>
      <c r="E206" s="193"/>
      <c r="F206" s="194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7" t="s">
        <v>497</v>
      </c>
      <c r="C207" s="187"/>
      <c r="D207" s="187"/>
      <c r="E207" s="187"/>
      <c r="F207" s="188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77" t="s">
        <v>500</v>
      </c>
      <c r="C208" s="177"/>
      <c r="D208" s="177"/>
      <c r="E208" s="177"/>
      <c r="F208" s="178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89" t="s">
        <v>503</v>
      </c>
      <c r="C209" s="189"/>
      <c r="D209" s="189"/>
      <c r="E209" s="189"/>
      <c r="F209" s="19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79" t="s">
        <v>69</v>
      </c>
      <c r="C211" s="179"/>
      <c r="D211" s="179"/>
      <c r="E211" s="179"/>
      <c r="F211" s="180"/>
      <c r="G211" s="49"/>
      <c r="H211" s="50"/>
      <c r="I211" s="35"/>
      <c r="J211" s="94"/>
      <c r="K211" s="19"/>
    </row>
    <row r="212" spans="2:11" ht="15" customHeight="1">
      <c r="B212" s="181" t="s">
        <v>242</v>
      </c>
      <c r="C212" s="181"/>
      <c r="D212" s="181"/>
      <c r="E212" s="181"/>
      <c r="F212" s="182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77" t="s">
        <v>245</v>
      </c>
      <c r="C213" s="177"/>
      <c r="D213" s="177"/>
      <c r="E213" s="177"/>
      <c r="F213" s="178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89" t="s">
        <v>512</v>
      </c>
      <c r="C214" s="189"/>
      <c r="D214" s="189"/>
      <c r="E214" s="189"/>
      <c r="F214" s="19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9" t="s">
        <v>69</v>
      </c>
      <c r="C215" s="199"/>
      <c r="D215" s="199"/>
      <c r="E215" s="199"/>
      <c r="F215" s="200"/>
      <c r="G215" s="49"/>
      <c r="H215" s="50"/>
      <c r="I215" s="35"/>
      <c r="J215" s="94"/>
      <c r="K215" s="19"/>
    </row>
    <row r="216" spans="2:11" ht="15" customHeight="1">
      <c r="B216" s="201" t="s">
        <v>515</v>
      </c>
      <c r="C216" s="201"/>
      <c r="D216" s="201"/>
      <c r="E216" s="201"/>
      <c r="F216" s="202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7" t="s">
        <v>518</v>
      </c>
      <c r="C217" s="187"/>
      <c r="D217" s="187"/>
      <c r="E217" s="187"/>
      <c r="F217" s="188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7" t="s">
        <v>521</v>
      </c>
      <c r="C218" s="187"/>
      <c r="D218" s="187"/>
      <c r="E218" s="187"/>
      <c r="F218" s="188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63" t="s">
        <v>57</v>
      </c>
      <c r="C220" s="163"/>
      <c r="D220" s="163"/>
      <c r="E220" s="163"/>
      <c r="F220" s="16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3">
        <v>1</v>
      </c>
      <c r="C221" s="163"/>
      <c r="D221" s="163"/>
      <c r="E221" s="163"/>
      <c r="F221" s="16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7" t="s">
        <v>525</v>
      </c>
      <c r="C222" s="187"/>
      <c r="D222" s="187"/>
      <c r="E222" s="187"/>
      <c r="F222" s="188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7" t="s">
        <v>528</v>
      </c>
      <c r="C223" s="187"/>
      <c r="D223" s="187"/>
      <c r="E223" s="187"/>
      <c r="F223" s="188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7" t="s">
        <v>531</v>
      </c>
      <c r="C224" s="187"/>
      <c r="D224" s="187"/>
      <c r="E224" s="187"/>
      <c r="F224" s="188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7" t="s">
        <v>534</v>
      </c>
      <c r="C225" s="187"/>
      <c r="D225" s="187"/>
      <c r="E225" s="187"/>
      <c r="F225" s="188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67" t="s">
        <v>537</v>
      </c>
      <c r="C226" s="167"/>
      <c r="D226" s="167"/>
      <c r="E226" s="167"/>
      <c r="F226" s="16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69" t="s">
        <v>69</v>
      </c>
      <c r="C227" s="169"/>
      <c r="D227" s="169"/>
      <c r="E227" s="169"/>
      <c r="F227" s="17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79" t="s">
        <v>277</v>
      </c>
      <c r="C229" s="179"/>
      <c r="D229" s="179"/>
      <c r="E229" s="179"/>
      <c r="F229" s="180"/>
      <c r="G229" s="49"/>
      <c r="H229" s="50"/>
      <c r="I229" s="35"/>
      <c r="J229" s="94"/>
      <c r="K229" s="19"/>
    </row>
    <row r="230" spans="2:11" ht="15" customHeight="1">
      <c r="B230" s="181" t="s">
        <v>542</v>
      </c>
      <c r="C230" s="181"/>
      <c r="D230" s="181"/>
      <c r="E230" s="181"/>
      <c r="F230" s="182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7" t="s">
        <v>545</v>
      </c>
      <c r="C231" s="167"/>
      <c r="D231" s="167"/>
      <c r="E231" s="167"/>
      <c r="F231" s="168"/>
      <c r="G231" s="37" t="s">
        <v>546</v>
      </c>
      <c r="H231" s="38"/>
      <c r="I231" s="83"/>
      <c r="J231" s="82"/>
      <c r="K231" s="19"/>
    </row>
    <row r="232" spans="2:11">
      <c r="B232" s="179" t="s">
        <v>277</v>
      </c>
      <c r="C232" s="179"/>
      <c r="D232" s="179"/>
      <c r="E232" s="179"/>
      <c r="F232" s="180"/>
      <c r="G232" s="49"/>
      <c r="H232" s="50"/>
      <c r="I232" s="43"/>
      <c r="J232" s="74"/>
      <c r="K232" s="19"/>
    </row>
    <row r="233" spans="2:11" ht="15.75" thickBot="1">
      <c r="B233" s="181"/>
      <c r="C233" s="181"/>
      <c r="D233" s="181"/>
      <c r="E233" s="181"/>
      <c r="F233" s="182"/>
      <c r="G233" s="85"/>
      <c r="H233" s="86"/>
      <c r="I233" s="110"/>
      <c r="J233" s="111"/>
      <c r="K233" s="19"/>
    </row>
    <row r="234" spans="2:11" ht="16.5" customHeight="1">
      <c r="B234" s="154" t="s">
        <v>547</v>
      </c>
      <c r="C234" s="154"/>
      <c r="D234" s="154"/>
      <c r="E234" s="154"/>
      <c r="F234" s="154"/>
      <c r="G234" s="154"/>
      <c r="H234" s="154"/>
      <c r="I234" s="154"/>
      <c r="J234" s="65"/>
      <c r="K234" s="19"/>
    </row>
    <row r="235" spans="2:11" ht="33.75">
      <c r="B235" s="163" t="s">
        <v>57</v>
      </c>
      <c r="C235" s="163"/>
      <c r="D235" s="163"/>
      <c r="E235" s="163"/>
      <c r="F235" s="16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3">
        <v>1</v>
      </c>
      <c r="C236" s="163"/>
      <c r="D236" s="163"/>
      <c r="E236" s="163"/>
      <c r="F236" s="16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-7149.910000000149</v>
      </c>
      <c r="J237" s="114">
        <f>J269-J238-J260</f>
        <v>636399.37999999989</v>
      </c>
      <c r="K237" s="19"/>
    </row>
    <row r="238" spans="2:11" ht="21" customHeight="1">
      <c r="B238" s="167" t="s">
        <v>550</v>
      </c>
      <c r="C238" s="167"/>
      <c r="D238" s="167"/>
      <c r="E238" s="167"/>
      <c r="F238" s="168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169" t="s">
        <v>69</v>
      </c>
      <c r="C239" s="169"/>
      <c r="D239" s="169"/>
      <c r="E239" s="169"/>
      <c r="F239" s="170"/>
      <c r="G239" s="71"/>
      <c r="H239" s="118"/>
      <c r="I239" s="119"/>
      <c r="J239" s="120"/>
      <c r="K239" s="19"/>
    </row>
    <row r="240" spans="2:11" ht="15" customHeight="1">
      <c r="B240" s="171" t="s">
        <v>552</v>
      </c>
      <c r="C240" s="171"/>
      <c r="D240" s="171"/>
      <c r="E240" s="171"/>
      <c r="F240" s="172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79" t="s">
        <v>69</v>
      </c>
      <c r="C241" s="179"/>
      <c r="D241" s="179"/>
      <c r="E241" s="179"/>
      <c r="F241" s="180"/>
      <c r="G241" s="71"/>
      <c r="H241" s="118"/>
      <c r="I241" s="119"/>
      <c r="J241" s="120"/>
      <c r="K241" s="19"/>
    </row>
    <row r="242" spans="2:19" ht="15" customHeight="1">
      <c r="B242" s="181" t="s">
        <v>552</v>
      </c>
      <c r="C242" s="181"/>
      <c r="D242" s="181"/>
      <c r="E242" s="181"/>
      <c r="F242" s="182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77" t="s">
        <v>556</v>
      </c>
      <c r="C243" s="177"/>
      <c r="D243" s="177"/>
      <c r="E243" s="177"/>
      <c r="F243" s="178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79" t="s">
        <v>69</v>
      </c>
      <c r="C245" s="179"/>
      <c r="D245" s="179"/>
      <c r="E245" s="179"/>
      <c r="F245" s="180"/>
      <c r="G245" s="71"/>
      <c r="H245" s="118"/>
      <c r="I245" s="119"/>
      <c r="J245" s="120"/>
      <c r="K245" s="19"/>
    </row>
    <row r="246" spans="2:19" ht="15" customHeight="1">
      <c r="B246" s="181" t="s">
        <v>561</v>
      </c>
      <c r="C246" s="181"/>
      <c r="D246" s="181"/>
      <c r="E246" s="181"/>
      <c r="F246" s="182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77" t="s">
        <v>563</v>
      </c>
      <c r="C247" s="177"/>
      <c r="D247" s="177"/>
      <c r="E247" s="177"/>
      <c r="F247" s="178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79" t="s">
        <v>69</v>
      </c>
      <c r="C249" s="179"/>
      <c r="D249" s="179"/>
      <c r="E249" s="179"/>
      <c r="F249" s="180"/>
      <c r="G249" s="71"/>
      <c r="H249" s="118"/>
      <c r="I249" s="119"/>
      <c r="J249" s="120"/>
      <c r="K249" s="19"/>
    </row>
    <row r="250" spans="2:19" ht="15" customHeight="1">
      <c r="B250" s="181" t="s">
        <v>567</v>
      </c>
      <c r="C250" s="181"/>
      <c r="D250" s="181"/>
      <c r="E250" s="181"/>
      <c r="F250" s="182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77" t="s">
        <v>569</v>
      </c>
      <c r="C251" s="177"/>
      <c r="D251" s="177"/>
      <c r="E251" s="177"/>
      <c r="F251" s="178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79" t="s">
        <v>69</v>
      </c>
      <c r="C253" s="179"/>
      <c r="D253" s="179"/>
      <c r="E253" s="179"/>
      <c r="F253" s="180"/>
      <c r="G253" s="71"/>
      <c r="H253" s="118"/>
      <c r="I253" s="119"/>
      <c r="J253" s="120"/>
      <c r="K253" s="19"/>
    </row>
    <row r="254" spans="2:19" ht="15" customHeight="1">
      <c r="B254" s="181" t="s">
        <v>573</v>
      </c>
      <c r="C254" s="181"/>
      <c r="D254" s="181"/>
      <c r="E254" s="181"/>
      <c r="F254" s="182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77" t="s">
        <v>575</v>
      </c>
      <c r="C255" s="177"/>
      <c r="D255" s="177"/>
      <c r="E255" s="177"/>
      <c r="F255" s="17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79" t="s">
        <v>69</v>
      </c>
      <c r="C257" s="179"/>
      <c r="D257" s="179"/>
      <c r="E257" s="179"/>
      <c r="F257" s="180"/>
      <c r="G257" s="49"/>
      <c r="H257" s="126"/>
      <c r="I257" s="127"/>
      <c r="J257" s="128"/>
      <c r="K257" s="19"/>
      <c r="S257" s="123"/>
    </row>
    <row r="258" spans="2:19" ht="15.75" customHeight="1">
      <c r="B258" s="181" t="s">
        <v>573</v>
      </c>
      <c r="C258" s="181"/>
      <c r="D258" s="181"/>
      <c r="E258" s="181"/>
      <c r="F258" s="182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7" t="s">
        <v>575</v>
      </c>
      <c r="C259" s="177"/>
      <c r="D259" s="177"/>
      <c r="E259" s="177"/>
      <c r="F259" s="17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7" t="s">
        <v>581</v>
      </c>
      <c r="C260" s="167"/>
      <c r="D260" s="167"/>
      <c r="E260" s="167"/>
      <c r="F260" s="16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79" t="s">
        <v>69</v>
      </c>
      <c r="C261" s="179"/>
      <c r="D261" s="179"/>
      <c r="E261" s="179"/>
      <c r="F261" s="180"/>
      <c r="G261" s="71"/>
      <c r="H261" s="118"/>
      <c r="I261" s="119"/>
      <c r="J261" s="120"/>
      <c r="K261" s="19"/>
      <c r="S261" s="123"/>
    </row>
    <row r="262" spans="2:19" ht="15.75" customHeight="1" thickBot="1">
      <c r="B262" s="181" t="s">
        <v>583</v>
      </c>
      <c r="C262" s="181"/>
      <c r="D262" s="181"/>
      <c r="E262" s="181"/>
      <c r="F262" s="182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63" t="s">
        <v>57</v>
      </c>
      <c r="C264" s="163"/>
      <c r="D264" s="163"/>
      <c r="E264" s="163"/>
      <c r="F264" s="16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3">
        <v>1</v>
      </c>
      <c r="C265" s="163"/>
      <c r="D265" s="163"/>
      <c r="E265" s="163"/>
      <c r="F265" s="16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77" t="s">
        <v>586</v>
      </c>
      <c r="C266" s="177"/>
      <c r="D266" s="177"/>
      <c r="E266" s="177"/>
      <c r="F266" s="178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77" t="s">
        <v>588</v>
      </c>
      <c r="C267" s="177"/>
      <c r="D267" s="177"/>
      <c r="E267" s="177"/>
      <c r="F267" s="178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77" t="s">
        <v>590</v>
      </c>
      <c r="C268" s="177"/>
      <c r="D268" s="177"/>
      <c r="E268" s="177"/>
      <c r="F268" s="17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7" t="s">
        <v>592</v>
      </c>
      <c r="C269" s="167"/>
      <c r="D269" s="167"/>
      <c r="E269" s="167"/>
      <c r="F269" s="168"/>
      <c r="G269" s="37" t="s">
        <v>593</v>
      </c>
      <c r="H269" s="115"/>
      <c r="I269" s="116">
        <f>I271+I272+I273</f>
        <v>-7149.910000000149</v>
      </c>
      <c r="J269" s="117">
        <f>J271+J272+J273</f>
        <v>636399.37999999989</v>
      </c>
      <c r="K269" s="19"/>
      <c r="S269" s="123"/>
    </row>
    <row r="270" spans="2:19">
      <c r="B270" s="169" t="s">
        <v>69</v>
      </c>
      <c r="C270" s="169"/>
      <c r="D270" s="169"/>
      <c r="E270" s="169"/>
      <c r="F270" s="170"/>
      <c r="G270" s="71"/>
      <c r="H270" s="118"/>
      <c r="I270" s="119"/>
      <c r="J270" s="120"/>
      <c r="K270" s="19"/>
    </row>
    <row r="271" spans="2:19" ht="15" customHeight="1">
      <c r="B271" s="171" t="s">
        <v>594</v>
      </c>
      <c r="C271" s="171"/>
      <c r="D271" s="171"/>
      <c r="E271" s="171"/>
      <c r="F271" s="172"/>
      <c r="G271" s="37" t="s">
        <v>595</v>
      </c>
      <c r="H271" s="121" t="s">
        <v>555</v>
      </c>
      <c r="I271" s="45">
        <v>-6378962.3399999999</v>
      </c>
      <c r="J271" s="75">
        <v>-6196586.1399999997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6371812.4299999997</v>
      </c>
      <c r="J272" s="81">
        <v>6832985.5199999996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4" t="s">
        <v>601</v>
      </c>
      <c r="C275" s="154"/>
      <c r="D275" s="154"/>
      <c r="E275" s="154"/>
      <c r="F275" s="154"/>
      <c r="G275" s="154"/>
      <c r="H275" s="154"/>
      <c r="I275" s="154"/>
      <c r="J275" s="14"/>
      <c r="K275" s="136"/>
      <c r="L275" s="19"/>
    </row>
    <row r="276" spans="2:12" ht="15" customHeight="1">
      <c r="B276" s="218" t="s">
        <v>57</v>
      </c>
      <c r="C276" s="219"/>
      <c r="D276" s="208" t="s">
        <v>58</v>
      </c>
      <c r="E276" s="208" t="s">
        <v>59</v>
      </c>
      <c r="F276" s="208" t="s">
        <v>602</v>
      </c>
      <c r="G276" s="223" t="s">
        <v>603</v>
      </c>
      <c r="H276" s="224"/>
      <c r="I276" s="225"/>
      <c r="J276" s="208" t="s">
        <v>604</v>
      </c>
      <c r="K276" s="137"/>
      <c r="L276" s="137"/>
    </row>
    <row r="277" spans="2:12">
      <c r="B277" s="220"/>
      <c r="C277" s="221"/>
      <c r="D277" s="222"/>
      <c r="E277" s="222"/>
      <c r="F277" s="222"/>
      <c r="G277" s="226"/>
      <c r="H277" s="227"/>
      <c r="I277" s="228"/>
      <c r="J277" s="209"/>
      <c r="K277" s="137"/>
      <c r="L277" s="137"/>
    </row>
    <row r="278" spans="2:12" ht="15.75" thickBot="1">
      <c r="B278" s="163">
        <v>1</v>
      </c>
      <c r="C278" s="164"/>
      <c r="D278" s="92">
        <v>2</v>
      </c>
      <c r="E278" s="92">
        <v>3</v>
      </c>
      <c r="F278" s="92">
        <v>4</v>
      </c>
      <c r="G278" s="210">
        <v>5</v>
      </c>
      <c r="H278" s="211"/>
      <c r="I278" s="138">
        <v>6</v>
      </c>
      <c r="J278" s="92">
        <v>7</v>
      </c>
      <c r="K278" s="137"/>
      <c r="L278" s="137"/>
    </row>
    <row r="279" spans="2:12" ht="23.25" customHeight="1">
      <c r="B279" s="212" t="s">
        <v>605</v>
      </c>
      <c r="C279" s="213"/>
      <c r="D279" s="66" t="s">
        <v>606</v>
      </c>
      <c r="E279" s="99" t="s">
        <v>607</v>
      </c>
      <c r="F279" s="99" t="s">
        <v>607</v>
      </c>
      <c r="G279" s="214" t="s">
        <v>607</v>
      </c>
      <c r="H279" s="214"/>
      <c r="I279" s="99" t="s">
        <v>607</v>
      </c>
      <c r="J279" s="139">
        <f>SUM(J280:J293)</f>
        <v>6295121.7400000002</v>
      </c>
      <c r="K279" s="137"/>
      <c r="L279" s="137"/>
    </row>
    <row r="280" spans="2:12" ht="15" customHeight="1">
      <c r="B280" s="215" t="s">
        <v>608</v>
      </c>
      <c r="C280" s="216"/>
      <c r="D280" s="140" t="s">
        <v>606</v>
      </c>
      <c r="E280" s="141" t="s">
        <v>293</v>
      </c>
      <c r="F280" s="141" t="s">
        <v>609</v>
      </c>
      <c r="G280" s="217" t="s">
        <v>610</v>
      </c>
      <c r="H280" s="217"/>
      <c r="I280" s="142"/>
      <c r="J280" s="143">
        <v>368080.45</v>
      </c>
      <c r="K280" s="137"/>
      <c r="L280" s="137"/>
    </row>
    <row r="281" spans="2:12" ht="23.25" customHeight="1">
      <c r="B281" s="215" t="s">
        <v>611</v>
      </c>
      <c r="C281" s="216"/>
      <c r="D281" s="140" t="s">
        <v>606</v>
      </c>
      <c r="E281" s="141" t="s">
        <v>299</v>
      </c>
      <c r="F281" s="141" t="s">
        <v>612</v>
      </c>
      <c r="G281" s="217" t="s">
        <v>610</v>
      </c>
      <c r="H281" s="217"/>
      <c r="I281" s="142"/>
      <c r="J281" s="143">
        <v>111160.3</v>
      </c>
      <c r="K281" s="137"/>
      <c r="L281" s="137"/>
    </row>
    <row r="282" spans="2:12" ht="15" customHeight="1">
      <c r="B282" s="215" t="s">
        <v>613</v>
      </c>
      <c r="C282" s="216"/>
      <c r="D282" s="140" t="s">
        <v>606</v>
      </c>
      <c r="E282" s="141" t="s">
        <v>314</v>
      </c>
      <c r="F282" s="141" t="s">
        <v>348</v>
      </c>
      <c r="G282" s="217" t="s">
        <v>610</v>
      </c>
      <c r="H282" s="217"/>
      <c r="I282" s="142"/>
      <c r="J282" s="143">
        <v>591.87</v>
      </c>
      <c r="K282" s="137"/>
      <c r="L282" s="137"/>
    </row>
    <row r="283" spans="2:12" ht="15" customHeight="1">
      <c r="B283" s="215" t="s">
        <v>613</v>
      </c>
      <c r="C283" s="216"/>
      <c r="D283" s="140" t="s">
        <v>606</v>
      </c>
      <c r="E283" s="141" t="s">
        <v>314</v>
      </c>
      <c r="F283" s="141" t="s">
        <v>357</v>
      </c>
      <c r="G283" s="217" t="s">
        <v>610</v>
      </c>
      <c r="H283" s="217"/>
      <c r="I283" s="142"/>
      <c r="J283" s="143">
        <v>3932</v>
      </c>
      <c r="K283" s="137"/>
      <c r="L283" s="137"/>
    </row>
    <row r="284" spans="2:12" ht="23.25" customHeight="1">
      <c r="B284" s="215" t="s">
        <v>614</v>
      </c>
      <c r="C284" s="216"/>
      <c r="D284" s="140" t="s">
        <v>606</v>
      </c>
      <c r="E284" s="141" t="s">
        <v>320</v>
      </c>
      <c r="F284" s="141" t="s">
        <v>348</v>
      </c>
      <c r="G284" s="217" t="s">
        <v>610</v>
      </c>
      <c r="H284" s="217"/>
      <c r="I284" s="142"/>
      <c r="J284" s="143">
        <v>47452</v>
      </c>
      <c r="K284" s="137"/>
      <c r="L284" s="137"/>
    </row>
    <row r="285" spans="2:12" ht="15" customHeight="1">
      <c r="B285" s="215" t="s">
        <v>615</v>
      </c>
      <c r="C285" s="216"/>
      <c r="D285" s="140" t="s">
        <v>606</v>
      </c>
      <c r="E285" s="141" t="s">
        <v>323</v>
      </c>
      <c r="F285" s="141" t="s">
        <v>348</v>
      </c>
      <c r="G285" s="217" t="s">
        <v>610</v>
      </c>
      <c r="H285" s="217"/>
      <c r="I285" s="142"/>
      <c r="J285" s="143">
        <v>3185</v>
      </c>
      <c r="K285" s="137"/>
      <c r="L285" s="137"/>
    </row>
    <row r="286" spans="2:12" ht="45.75" customHeight="1">
      <c r="B286" s="215" t="s">
        <v>616</v>
      </c>
      <c r="C286" s="216"/>
      <c r="D286" s="140" t="s">
        <v>606</v>
      </c>
      <c r="E286" s="141" t="s">
        <v>443</v>
      </c>
      <c r="F286" s="141" t="s">
        <v>617</v>
      </c>
      <c r="G286" s="217" t="s">
        <v>610</v>
      </c>
      <c r="H286" s="217"/>
      <c r="I286" s="142"/>
      <c r="J286" s="143">
        <v>1.21</v>
      </c>
      <c r="K286" s="137"/>
      <c r="L286" s="137"/>
    </row>
    <row r="287" spans="2:12" ht="23.25" customHeight="1">
      <c r="B287" s="215" t="s">
        <v>618</v>
      </c>
      <c r="C287" s="216"/>
      <c r="D287" s="140" t="s">
        <v>606</v>
      </c>
      <c r="E287" s="141" t="s">
        <v>489</v>
      </c>
      <c r="F287" s="141" t="s">
        <v>348</v>
      </c>
      <c r="G287" s="217" t="s">
        <v>610</v>
      </c>
      <c r="H287" s="217"/>
      <c r="I287" s="142"/>
      <c r="J287" s="143">
        <v>129690</v>
      </c>
      <c r="K287" s="137"/>
      <c r="L287" s="137"/>
    </row>
    <row r="288" spans="2:12" ht="34.5" customHeight="1">
      <c r="B288" s="215" t="s">
        <v>619</v>
      </c>
      <c r="C288" s="216"/>
      <c r="D288" s="140" t="s">
        <v>606</v>
      </c>
      <c r="E288" s="141" t="s">
        <v>469</v>
      </c>
      <c r="F288" s="141" t="s">
        <v>348</v>
      </c>
      <c r="G288" s="217" t="s">
        <v>610</v>
      </c>
      <c r="H288" s="217"/>
      <c r="I288" s="142"/>
      <c r="J288" s="143">
        <v>10050</v>
      </c>
      <c r="K288" s="137"/>
      <c r="L288" s="137"/>
    </row>
    <row r="289" spans="2:12" ht="23.25" customHeight="1">
      <c r="B289" s="215" t="s">
        <v>620</v>
      </c>
      <c r="C289" s="216"/>
      <c r="D289" s="140" t="s">
        <v>606</v>
      </c>
      <c r="E289" s="141" t="s">
        <v>471</v>
      </c>
      <c r="F289" s="141" t="s">
        <v>348</v>
      </c>
      <c r="G289" s="217" t="s">
        <v>610</v>
      </c>
      <c r="H289" s="217"/>
      <c r="I289" s="142"/>
      <c r="J289" s="143">
        <v>5330537.21</v>
      </c>
      <c r="K289" s="137"/>
      <c r="L289" s="137"/>
    </row>
    <row r="290" spans="2:12" ht="23.25" customHeight="1">
      <c r="B290" s="215" t="s">
        <v>621</v>
      </c>
      <c r="C290" s="216"/>
      <c r="D290" s="140" t="s">
        <v>606</v>
      </c>
      <c r="E290" s="141" t="s">
        <v>475</v>
      </c>
      <c r="F290" s="141" t="s">
        <v>348</v>
      </c>
      <c r="G290" s="217" t="s">
        <v>610</v>
      </c>
      <c r="H290" s="217"/>
      <c r="I290" s="142"/>
      <c r="J290" s="143">
        <v>3242.2</v>
      </c>
      <c r="K290" s="137"/>
      <c r="L290" s="137"/>
    </row>
    <row r="291" spans="2:12" ht="23.25" customHeight="1">
      <c r="B291" s="215" t="s">
        <v>622</v>
      </c>
      <c r="C291" s="216"/>
      <c r="D291" s="140" t="s">
        <v>606</v>
      </c>
      <c r="E291" s="141" t="s">
        <v>477</v>
      </c>
      <c r="F291" s="141" t="s">
        <v>348</v>
      </c>
      <c r="G291" s="217" t="s">
        <v>610</v>
      </c>
      <c r="H291" s="217"/>
      <c r="I291" s="142"/>
      <c r="J291" s="143">
        <v>89100</v>
      </c>
      <c r="K291" s="137"/>
      <c r="L291" s="137"/>
    </row>
    <row r="292" spans="2:12" ht="23.25" customHeight="1">
      <c r="B292" s="215" t="s">
        <v>623</v>
      </c>
      <c r="C292" s="216"/>
      <c r="D292" s="140" t="s">
        <v>606</v>
      </c>
      <c r="E292" s="141" t="s">
        <v>480</v>
      </c>
      <c r="F292" s="141" t="s">
        <v>348</v>
      </c>
      <c r="G292" s="217" t="s">
        <v>610</v>
      </c>
      <c r="H292" s="217"/>
      <c r="I292" s="142"/>
      <c r="J292" s="143">
        <v>198099.5</v>
      </c>
      <c r="K292" s="137"/>
      <c r="L292" s="137"/>
    </row>
    <row r="293" spans="2:12" ht="0.75" customHeight="1" thickBot="1">
      <c r="B293" s="234"/>
      <c r="C293" s="235"/>
      <c r="D293" s="144"/>
      <c r="E293" s="145"/>
      <c r="F293" s="145"/>
      <c r="G293" s="236"/>
      <c r="H293" s="236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229" t="s">
        <v>624</v>
      </c>
      <c r="C295" s="229"/>
      <c r="D295" s="150"/>
      <c r="G295" s="230"/>
      <c r="H295" s="230"/>
      <c r="I295" s="231" t="s">
        <v>640</v>
      </c>
      <c r="J295" s="231"/>
      <c r="K295" s="149"/>
      <c r="L295" s="19"/>
    </row>
    <row r="296" spans="2:12">
      <c r="B296" s="150"/>
      <c r="C296" s="150"/>
      <c r="D296" s="150"/>
      <c r="E296" s="232" t="s">
        <v>625</v>
      </c>
      <c r="F296" s="232"/>
      <c r="G296" s="10"/>
      <c r="H296" s="10"/>
      <c r="I296" s="233" t="s">
        <v>626</v>
      </c>
      <c r="J296" s="233"/>
      <c r="K296" s="149"/>
      <c r="L296" s="19"/>
    </row>
    <row r="297" spans="2:12" ht="24.75" customHeight="1">
      <c r="B297" s="229" t="s">
        <v>627</v>
      </c>
      <c r="C297" s="229"/>
      <c r="D297" s="229"/>
      <c r="G297" s="230"/>
      <c r="H297" s="230"/>
      <c r="I297" s="231" t="s">
        <v>638</v>
      </c>
      <c r="J297" s="231"/>
      <c r="K297" s="149"/>
      <c r="L297" s="19"/>
    </row>
    <row r="298" spans="2:12">
      <c r="B298" s="150"/>
      <c r="C298" s="150"/>
      <c r="D298" s="150"/>
      <c r="E298" s="232" t="s">
        <v>625</v>
      </c>
      <c r="F298" s="232"/>
      <c r="G298" s="10"/>
      <c r="H298" s="10"/>
      <c r="I298" s="233" t="s">
        <v>626</v>
      </c>
      <c r="J298" s="233"/>
      <c r="K298" s="149"/>
      <c r="L298" s="19"/>
    </row>
    <row r="299" spans="2:12" ht="23.25" customHeight="1">
      <c r="B299" s="229" t="s">
        <v>639</v>
      </c>
      <c r="C299" s="229"/>
      <c r="D299" s="229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243"/>
      <c r="E302" s="244"/>
      <c r="F302" s="244"/>
      <c r="G302" s="245" t="s">
        <v>628</v>
      </c>
      <c r="H302" s="245"/>
      <c r="I302" s="246"/>
      <c r="J302" s="19"/>
      <c r="K302" s="19"/>
    </row>
    <row r="303" spans="2:12" ht="3.75" hidden="1" customHeight="1" thickTop="1" thickBot="1">
      <c r="B303" s="19"/>
      <c r="C303" s="19"/>
      <c r="D303" s="247"/>
      <c r="E303" s="247"/>
      <c r="F303" s="247"/>
      <c r="G303" s="248"/>
      <c r="H303" s="248"/>
      <c r="I303" s="248"/>
      <c r="J303" s="19"/>
      <c r="K303" s="19"/>
    </row>
    <row r="304" spans="2:12" ht="15.75" hidden="1" thickTop="1">
      <c r="D304" s="249" t="s">
        <v>629</v>
      </c>
      <c r="E304" s="250"/>
      <c r="F304" s="250"/>
      <c r="G304" s="251"/>
      <c r="H304" s="251"/>
      <c r="I304" s="252"/>
    </row>
    <row r="305" spans="4:9" hidden="1">
      <c r="D305" s="237" t="s">
        <v>630</v>
      </c>
      <c r="E305" s="238"/>
      <c r="F305" s="238"/>
      <c r="G305" s="239"/>
      <c r="H305" s="239"/>
      <c r="I305" s="240"/>
    </row>
    <row r="306" spans="4:9" hidden="1">
      <c r="D306" s="237" t="s">
        <v>631</v>
      </c>
      <c r="E306" s="238"/>
      <c r="F306" s="238"/>
      <c r="G306" s="241"/>
      <c r="H306" s="241"/>
      <c r="I306" s="242"/>
    </row>
    <row r="307" spans="4:9" hidden="1">
      <c r="D307" s="237" t="s">
        <v>632</v>
      </c>
      <c r="E307" s="238"/>
      <c r="F307" s="238"/>
      <c r="G307" s="241"/>
      <c r="H307" s="241"/>
      <c r="I307" s="242"/>
    </row>
    <row r="308" spans="4:9" hidden="1">
      <c r="D308" s="237" t="s">
        <v>633</v>
      </c>
      <c r="E308" s="238"/>
      <c r="F308" s="238"/>
      <c r="G308" s="241"/>
      <c r="H308" s="241"/>
      <c r="I308" s="242"/>
    </row>
    <row r="309" spans="4:9" hidden="1">
      <c r="D309" s="237" t="s">
        <v>634</v>
      </c>
      <c r="E309" s="238"/>
      <c r="F309" s="238"/>
      <c r="G309" s="239"/>
      <c r="H309" s="239"/>
      <c r="I309" s="240"/>
    </row>
    <row r="310" spans="4:9" hidden="1">
      <c r="D310" s="237" t="s">
        <v>635</v>
      </c>
      <c r="E310" s="238"/>
      <c r="F310" s="238"/>
      <c r="G310" s="239"/>
      <c r="H310" s="239"/>
      <c r="I310" s="240"/>
    </row>
    <row r="311" spans="4:9" hidden="1">
      <c r="D311" s="237" t="s">
        <v>636</v>
      </c>
      <c r="E311" s="238"/>
      <c r="F311" s="238"/>
      <c r="G311" s="241"/>
      <c r="H311" s="241"/>
      <c r="I311" s="242"/>
    </row>
    <row r="312" spans="4:9" ht="15.75" hidden="1" thickBot="1">
      <c r="D312" s="253" t="s">
        <v>637</v>
      </c>
      <c r="E312" s="254"/>
      <c r="F312" s="254"/>
      <c r="G312" s="255"/>
      <c r="H312" s="255"/>
      <c r="I312" s="256"/>
    </row>
    <row r="313" spans="4:9" ht="3.75" hidden="1" customHeight="1" thickTop="1">
      <c r="D313" s="257"/>
      <c r="E313" s="257"/>
      <c r="F313" s="257"/>
      <c r="G313" s="258"/>
      <c r="H313" s="258"/>
      <c r="I313" s="258"/>
    </row>
    <row r="314" spans="4:9" hidden="1"/>
  </sheetData>
  <mergeCells count="350"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59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'0503723'!TR_30200300711_2341134780</vt:lpstr>
      <vt:lpstr>'0503723'!TR_30200300711_2341134781</vt:lpstr>
      <vt:lpstr>'0503723'!TR_30200300711_2341134782</vt:lpstr>
      <vt:lpstr>'0503723'!TR_30200300711_2341134784</vt:lpstr>
      <vt:lpstr>'0503723'!TR_30200300711_2341134786</vt:lpstr>
      <vt:lpstr>'0503723'!TR_30200300711_2341134788</vt:lpstr>
      <vt:lpstr>'0503723'!TR_30200300711_2341134789</vt:lpstr>
      <vt:lpstr>'0503723'!TR_30200300711_2341134790</vt:lpstr>
      <vt:lpstr>'0503723'!TR_30200300711_2341134793</vt:lpstr>
      <vt:lpstr>'0503723'!TR_30200300711_2341134795</vt:lpstr>
      <vt:lpstr>'0503723'!TR_30200300711_2341134796</vt:lpstr>
      <vt:lpstr>'0503723'!TR_30200300711_2341134799</vt:lpstr>
      <vt:lpstr>'0503723'!TR_30200300711_2341134800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2024-03-20T11:55:53Z</cp:lastPrinted>
  <dcterms:created xsi:type="dcterms:W3CDTF">2024-03-11T09:39:21Z</dcterms:created>
  <dcterms:modified xsi:type="dcterms:W3CDTF">2024-03-20T13:11:47Z</dcterms:modified>
</cp:coreProperties>
</file>